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380" yWindow="45" windowWidth="11355" windowHeight="8700"/>
  </bookViews>
  <sheets>
    <sheet name="باغ" sheetId="2" r:id="rId1"/>
    <sheet name="استان" sheetId="1" r:id="rId2"/>
  </sheets>
  <calcPr calcId="144525"/>
</workbook>
</file>

<file path=xl/calcChain.xml><?xml version="1.0" encoding="utf-8"?>
<calcChain xmlns="http://schemas.openxmlformats.org/spreadsheetml/2006/main">
  <c r="O50" i="2" l="1"/>
  <c r="L50" i="2"/>
  <c r="K50" i="2"/>
  <c r="H50" i="2"/>
  <c r="G50" i="2"/>
  <c r="E50" i="2"/>
  <c r="D50" i="2"/>
  <c r="N49" i="2"/>
  <c r="M49" i="2"/>
  <c r="I49" i="2"/>
  <c r="F49" i="2"/>
  <c r="J49" i="2" s="1"/>
  <c r="O48" i="2"/>
  <c r="N48" i="2"/>
  <c r="M48" i="2"/>
  <c r="I48" i="2"/>
  <c r="F48" i="2"/>
  <c r="J48" i="2" s="1"/>
  <c r="M47" i="2"/>
  <c r="I47" i="2"/>
  <c r="F47" i="2"/>
  <c r="J47" i="2" s="1"/>
  <c r="N46" i="2"/>
  <c r="M46" i="2"/>
  <c r="I46" i="2"/>
  <c r="I50" i="2" s="1"/>
  <c r="F46" i="2"/>
  <c r="N45" i="2"/>
  <c r="M45" i="2"/>
  <c r="M50" i="2" s="1"/>
  <c r="I45" i="2"/>
  <c r="F45" i="2"/>
  <c r="J45" i="2" s="1"/>
  <c r="L43" i="2"/>
  <c r="L44" i="2" s="1"/>
  <c r="K43" i="2"/>
  <c r="K44" i="2" s="1"/>
  <c r="H43" i="2"/>
  <c r="H44" i="2" s="1"/>
  <c r="G43" i="2"/>
  <c r="G44" i="2" s="1"/>
  <c r="E43" i="2"/>
  <c r="E44" i="2" s="1"/>
  <c r="D43" i="2"/>
  <c r="D44" i="2" s="1"/>
  <c r="M42" i="2"/>
  <c r="I42" i="2"/>
  <c r="J42" i="2" s="1"/>
  <c r="F42" i="2"/>
  <c r="M41" i="2"/>
  <c r="I41" i="2"/>
  <c r="J41" i="2" s="1"/>
  <c r="F41" i="2"/>
  <c r="M40" i="2"/>
  <c r="M43" i="2" s="1"/>
  <c r="I40" i="2"/>
  <c r="I43" i="2" s="1"/>
  <c r="I44" i="2" s="1"/>
  <c r="F40" i="2"/>
  <c r="F43" i="2" s="1"/>
  <c r="N39" i="2"/>
  <c r="L39" i="2"/>
  <c r="K39" i="2"/>
  <c r="H39" i="2"/>
  <c r="G39" i="2"/>
  <c r="E39" i="2"/>
  <c r="D39" i="2"/>
  <c r="M38" i="2"/>
  <c r="I38" i="2"/>
  <c r="F38" i="2"/>
  <c r="J38" i="2" s="1"/>
  <c r="M37" i="2"/>
  <c r="I37" i="2"/>
  <c r="F37" i="2"/>
  <c r="J37" i="2" s="1"/>
  <c r="M36" i="2"/>
  <c r="I36" i="2"/>
  <c r="F36" i="2"/>
  <c r="F39" i="2" s="1"/>
  <c r="N35" i="2"/>
  <c r="M35" i="2"/>
  <c r="I35" i="2"/>
  <c r="J35" i="2" s="1"/>
  <c r="F35" i="2"/>
  <c r="M34" i="2"/>
  <c r="M39" i="2" s="1"/>
  <c r="I34" i="2"/>
  <c r="I39" i="2" s="1"/>
  <c r="F34" i="2"/>
  <c r="L33" i="2"/>
  <c r="K33" i="2"/>
  <c r="H33" i="2"/>
  <c r="G33" i="2"/>
  <c r="E33" i="2"/>
  <c r="D33" i="2"/>
  <c r="M32" i="2"/>
  <c r="I32" i="2"/>
  <c r="J32" i="2" s="1"/>
  <c r="F32" i="2"/>
  <c r="M31" i="2"/>
  <c r="I31" i="2"/>
  <c r="J31" i="2" s="1"/>
  <c r="F31" i="2"/>
  <c r="M30" i="2"/>
  <c r="I30" i="2"/>
  <c r="J30" i="2" s="1"/>
  <c r="F30" i="2"/>
  <c r="M29" i="2"/>
  <c r="I29" i="2"/>
  <c r="J29" i="2" s="1"/>
  <c r="F29" i="2"/>
  <c r="M28" i="2"/>
  <c r="M33" i="2" s="1"/>
  <c r="I28" i="2"/>
  <c r="I33" i="2" s="1"/>
  <c r="F28" i="2"/>
  <c r="F33" i="2" s="1"/>
  <c r="L27" i="2"/>
  <c r="K27" i="2"/>
  <c r="H27" i="2"/>
  <c r="G27" i="2"/>
  <c r="E27" i="2"/>
  <c r="D27" i="2"/>
  <c r="M26" i="2"/>
  <c r="I26" i="2"/>
  <c r="J26" i="2" s="1"/>
  <c r="F26" i="2"/>
  <c r="M25" i="2"/>
  <c r="M27" i="2" s="1"/>
  <c r="I25" i="2"/>
  <c r="I27" i="2" s="1"/>
  <c r="F25" i="2"/>
  <c r="F27" i="2" s="1"/>
  <c r="O24" i="2"/>
  <c r="L24" i="2"/>
  <c r="K24" i="2"/>
  <c r="M24" i="2" s="1"/>
  <c r="H24" i="2"/>
  <c r="G24" i="2"/>
  <c r="E24" i="2"/>
  <c r="D24" i="2"/>
  <c r="M23" i="2"/>
  <c r="I23" i="2"/>
  <c r="I24" i="2" s="1"/>
  <c r="F23" i="2"/>
  <c r="N22" i="2"/>
  <c r="M22" i="2"/>
  <c r="I22" i="2"/>
  <c r="F22" i="2"/>
  <c r="J22" i="2" s="1"/>
  <c r="O21" i="2"/>
  <c r="N21" i="2"/>
  <c r="M21" i="2"/>
  <c r="I21" i="2"/>
  <c r="F21" i="2"/>
  <c r="J21" i="2" s="1"/>
  <c r="M20" i="2"/>
  <c r="I20" i="2"/>
  <c r="F20" i="2"/>
  <c r="J20" i="2" s="1"/>
  <c r="L19" i="2"/>
  <c r="K19" i="2"/>
  <c r="N19" i="2" s="1"/>
  <c r="H19" i="2"/>
  <c r="G19" i="2"/>
  <c r="E19" i="2"/>
  <c r="D19" i="2"/>
  <c r="N18" i="2"/>
  <c r="M18" i="2"/>
  <c r="I18" i="2"/>
  <c r="F18" i="2"/>
  <c r="J18" i="2" s="1"/>
  <c r="N17" i="2"/>
  <c r="M17" i="2"/>
  <c r="M19" i="2" s="1"/>
  <c r="I17" i="2"/>
  <c r="I19" i="2" s="1"/>
  <c r="F17" i="2"/>
  <c r="F19" i="2" s="1"/>
  <c r="N16" i="2"/>
  <c r="L16" i="2"/>
  <c r="K16" i="2"/>
  <c r="H16" i="2"/>
  <c r="G16" i="2"/>
  <c r="E16" i="2"/>
  <c r="D16" i="2"/>
  <c r="M15" i="2"/>
  <c r="I15" i="2"/>
  <c r="F15" i="2"/>
  <c r="J15" i="2" s="1"/>
  <c r="N14" i="2"/>
  <c r="M14" i="2"/>
  <c r="I14" i="2"/>
  <c r="J14" i="2" s="1"/>
  <c r="F14" i="2"/>
  <c r="N13" i="2"/>
  <c r="M13" i="2"/>
  <c r="I13" i="2"/>
  <c r="F13" i="2"/>
  <c r="J13" i="2" s="1"/>
  <c r="N12" i="2"/>
  <c r="M12" i="2"/>
  <c r="I12" i="2"/>
  <c r="J12" i="2" s="1"/>
  <c r="F12" i="2"/>
  <c r="N11" i="2"/>
  <c r="M11" i="2"/>
  <c r="I11" i="2"/>
  <c r="F11" i="2"/>
  <c r="J11" i="2" s="1"/>
  <c r="N10" i="2"/>
  <c r="M10" i="2"/>
  <c r="I10" i="2"/>
  <c r="J10" i="2" s="1"/>
  <c r="F10" i="2"/>
  <c r="N9" i="2"/>
  <c r="M9" i="2"/>
  <c r="I9" i="2"/>
  <c r="F9" i="2"/>
  <c r="J9" i="2" s="1"/>
  <c r="N8" i="2"/>
  <c r="M8" i="2"/>
  <c r="M16" i="2" s="1"/>
  <c r="I8" i="2"/>
  <c r="I16" i="2" s="1"/>
  <c r="F8" i="2"/>
  <c r="F16" i="2" s="1"/>
  <c r="N7" i="2"/>
  <c r="L7" i="2"/>
  <c r="K7" i="2"/>
  <c r="H7" i="2"/>
  <c r="G7" i="2"/>
  <c r="D7" i="2"/>
  <c r="N6" i="2"/>
  <c r="M6" i="2"/>
  <c r="I6" i="2"/>
  <c r="F6" i="2"/>
  <c r="J6" i="2" s="1"/>
  <c r="N5" i="2"/>
  <c r="M5" i="2"/>
  <c r="I5" i="2"/>
  <c r="J5" i="2" s="1"/>
  <c r="F5" i="2"/>
  <c r="N4" i="2"/>
  <c r="M4" i="2"/>
  <c r="M7" i="2" s="1"/>
  <c r="I4" i="2"/>
  <c r="I7" i="2" s="1"/>
  <c r="F4" i="2"/>
  <c r="F7" i="2" s="1"/>
  <c r="N44" i="2" l="1"/>
  <c r="J24" i="2"/>
  <c r="F44" i="2"/>
  <c r="M44" i="2"/>
  <c r="M51" i="2" s="1"/>
  <c r="I51" i="2"/>
  <c r="E51" i="2"/>
  <c r="H51" i="2"/>
  <c r="L51" i="2"/>
  <c r="O51" i="2" s="1"/>
  <c r="D51" i="2"/>
  <c r="G51" i="2"/>
  <c r="K51" i="2"/>
  <c r="N51" i="2" s="1"/>
  <c r="J8" i="2"/>
  <c r="J16" i="2" s="1"/>
  <c r="J17" i="2"/>
  <c r="J19" i="2" s="1"/>
  <c r="J23" i="2"/>
  <c r="F24" i="2"/>
  <c r="N24" i="2"/>
  <c r="J25" i="2"/>
  <c r="J27" i="2" s="1"/>
  <c r="J28" i="2"/>
  <c r="J33" i="2" s="1"/>
  <c r="J34" i="2"/>
  <c r="J40" i="2"/>
  <c r="J43" i="2" s="1"/>
  <c r="J46" i="2"/>
  <c r="J50" i="2" s="1"/>
  <c r="F50" i="2"/>
  <c r="N50" i="2"/>
  <c r="J4" i="2"/>
  <c r="J7" i="2" s="1"/>
  <c r="J36" i="2"/>
  <c r="F51" i="2" l="1"/>
  <c r="J44" i="2"/>
  <c r="J51" i="2" s="1"/>
  <c r="J39" i="2"/>
</calcChain>
</file>

<file path=xl/sharedStrings.xml><?xml version="1.0" encoding="utf-8"?>
<sst xmlns="http://schemas.openxmlformats.org/spreadsheetml/2006/main" count="121" uniqueCount="108">
  <si>
    <t xml:space="preserve">نام محصول </t>
  </si>
  <si>
    <t>سطح زير كشت ( هكتار)</t>
  </si>
  <si>
    <t xml:space="preserve">نهال </t>
  </si>
  <si>
    <t>بارور</t>
  </si>
  <si>
    <t xml:space="preserve">آلو و گوجه </t>
  </si>
  <si>
    <t xml:space="preserve">زردآلو و قيسي </t>
  </si>
  <si>
    <t>گلابي</t>
  </si>
  <si>
    <t>گردو</t>
  </si>
  <si>
    <t>فندق</t>
  </si>
  <si>
    <t>جمع</t>
  </si>
  <si>
    <t>رديف</t>
  </si>
  <si>
    <t xml:space="preserve">سيب بذري </t>
  </si>
  <si>
    <t xml:space="preserve">سيب مالينك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</si>
  <si>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</si>
  <si>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</si>
  <si>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</si>
  <si>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</si>
  <si>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</si>
  <si>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 xml:space="preserve">هلو شليل و شفتالو </t>
  </si>
  <si>
    <t xml:space="preserve">گيلاس </t>
  </si>
  <si>
    <t xml:space="preserve">آلبالو </t>
  </si>
  <si>
    <t>ساير باغات مثمر</t>
  </si>
  <si>
    <t xml:space="preserve">زعفران </t>
  </si>
  <si>
    <t xml:space="preserve">گياهان داروئي آبي </t>
  </si>
  <si>
    <t>گل محمدي ( آبي )</t>
  </si>
  <si>
    <t xml:space="preserve">قارچهاي خوراكي </t>
  </si>
  <si>
    <t xml:space="preserve">محصولات گلخانه اي </t>
  </si>
  <si>
    <t xml:space="preserve">سبزي و صيفي </t>
  </si>
  <si>
    <t xml:space="preserve">گياهان
 زينتي </t>
  </si>
  <si>
    <t xml:space="preserve">شاخه بريده </t>
  </si>
  <si>
    <t xml:space="preserve">گلداني </t>
  </si>
  <si>
    <t>گياهان زينتي ( فضاي باز)</t>
  </si>
  <si>
    <t xml:space="preserve">درخت و درختچه </t>
  </si>
  <si>
    <t xml:space="preserve">بوته و نشاء </t>
  </si>
  <si>
    <t xml:space="preserve">جمع تناژبدون احتساب گياهان زينتي فضاي باز و گلخانه </t>
  </si>
  <si>
    <t xml:space="preserve">آمار قطعي سال </t>
  </si>
  <si>
    <t>توليد 
( تن )</t>
  </si>
  <si>
    <t>عملكرد
 ( كيلوگرم در هكتار)</t>
  </si>
  <si>
    <t>آمار سطح زير كشت ، ميزان توليد و عملكرد محصولات باغي  در سال 96-97</t>
  </si>
  <si>
    <t>340 تن</t>
  </si>
  <si>
    <t>500000 گلدان</t>
  </si>
  <si>
    <t>نام محصول</t>
  </si>
  <si>
    <t>بادمجان</t>
  </si>
  <si>
    <t xml:space="preserve"> اطلاعات سطح، تولید و عملکرد محصولات باغبانی سال1397 در شهرستان : سمیرم</t>
  </si>
  <si>
    <t xml:space="preserve">سطح غیربارور </t>
  </si>
  <si>
    <t>سطح بارور</t>
  </si>
  <si>
    <t>کل سطح</t>
  </si>
  <si>
    <t xml:space="preserve">میزان تولید </t>
  </si>
  <si>
    <t>عملکرد</t>
  </si>
  <si>
    <t>آبی</t>
  </si>
  <si>
    <t>دیم</t>
  </si>
  <si>
    <t>میوه های دانه دار</t>
  </si>
  <si>
    <t xml:space="preserve"> سیب</t>
  </si>
  <si>
    <t xml:space="preserve"> گلابی</t>
  </si>
  <si>
    <t xml:space="preserve"> به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</si>
  <si>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</si>
  <si>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</si>
  <si>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</si>
  <si>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</si>
  <si>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</si>
  <si>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</si>
  <si>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</si>
  <si>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</si>
  <si>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</si>
  <si>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</si>
  <si>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>جمع میوه های هسته دار</t>
  </si>
  <si>
    <t>میوه های دانه ریز</t>
  </si>
  <si>
    <t xml:space="preserve"> انگور</t>
  </si>
  <si>
    <t xml:space="preserve"> توت درختي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</si>
  <si>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</si>
  <si>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</si>
  <si>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</si>
  <si>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</si>
  <si>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</si>
  <si>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</si>
  <si>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>جمع میوه های خشک</t>
  </si>
  <si>
    <t>میوه های سردسیری</t>
  </si>
  <si>
    <t xml:space="preserve"> زرشک</t>
  </si>
  <si>
    <t xml:space="preserve"> عناب</t>
  </si>
  <si>
    <t>جمع میوه های سردسیری</t>
  </si>
  <si>
    <t>میوه های نیمه گرمسیری</t>
  </si>
  <si>
    <t xml:space="preserve"> خرما</t>
  </si>
  <si>
    <t xml:space="preserve"> انار</t>
  </si>
  <si>
    <t xml:space="preserve"> انجير</t>
  </si>
  <si>
    <t xml:space="preserve"> خرمالو</t>
  </si>
  <si>
    <t xml:space="preserve"> زيتون</t>
  </si>
  <si>
    <t>جمع میوه های نیمه گرمسیری</t>
  </si>
  <si>
    <t>محصولات گلخانه ای</t>
  </si>
  <si>
    <t>سبزی و صیفی</t>
  </si>
  <si>
    <t xml:space="preserve">خیار </t>
  </si>
  <si>
    <t>گوجه فرنگی</t>
  </si>
  <si>
    <t>انواع فلفل</t>
  </si>
  <si>
    <t>سایر سبزیجات</t>
  </si>
  <si>
    <t>جمع سبزی و صیفی</t>
  </si>
  <si>
    <t>سایر محصولات</t>
  </si>
  <si>
    <t>توت فرنگی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</si>
  <si>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</si>
  <si>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</si>
  <si>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</si>
  <si>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</si>
  <si>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</si>
  <si>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زعفران </t>
  </si>
  <si>
    <t xml:space="preserve"> گلستان (گل محمدی)</t>
  </si>
  <si>
    <t xml:space="preserve">باغات مخلوط </t>
  </si>
  <si>
    <t xml:space="preserve"> گیاهان دارویی</t>
  </si>
  <si>
    <t xml:space="preserve"> قارچ دکمه ای</t>
  </si>
  <si>
    <t>جمع سایر محصولات باغبانی</t>
  </si>
  <si>
    <t>کل محصولات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</si>
</sst>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4" x14ac:knownFonts="1">
    <font>
      <sz val="10"/>
      <name val="Arial"/>
      <charset val="178"/>
    </font>
    <font>
      <sz val="10"/>
      <name val="Arial"/>
      <charset val="178"/>
    </font>
    <font>
      <sz val="14"/>
      <name val="B Jadid"/>
      <charset val="178"/>
    </font>
    <font>
      <sz val="10"/>
      <name val="Arial"/>
      <family val="2"/>
    </font>
    <font>
      <b/>
      <sz val="14"/>
      <name val="B Nazanin"/>
      <charset val="178"/>
    </font>
    <font>
      <sz val="14"/>
      <name val="Arial"/>
      <family val="2"/>
    </font>
    <font>
      <b/>
      <sz val="12"/>
      <name val="B Nazanin"/>
      <charset val="178"/>
    </font>
    <font>
      <sz val="10"/>
      <color rgb="FFC00000"/>
      <name val="Arial"/>
      <family val="2"/>
    </font>
    <font>
      <b/>
      <sz val="14"/>
      <color rgb="FFC00000"/>
      <name val="B Nazanin"/>
      <charset val="178"/>
    </font>
    <font>
      <sz val="14"/>
      <color rgb="FFC00000"/>
      <name val="Arial"/>
      <family val="2"/>
    </font>
    <font>
      <b/>
      <sz val="14"/>
      <color theme="1"/>
      <name val="B Nazanin"/>
      <charset val="178"/>
    </font>
    <font>
      <sz val="10"/>
      <color indexed="8"/>
      <name val="Arial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</cellStyleXfs>
  <cellXfs count="65">
    <xf numFmtId="0" fontId="0" fillId="0" borderId="0" xfId="0"/>
    <xf numFmtId="1" fontId="0" fillId="0" borderId="0" xfId="0" applyNumberFormat="1"/>
    <xf numFmtId="0" fontId="0" fillId="0" borderId="0" xfId="0" applyBorder="1"/>
    <xf numFmtId="0" fontId="7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9" fillId="0" borderId="0" xfId="0" applyFont="1"/>
    <xf numFmtId="1" fontId="5" fillId="0" borderId="2" xfId="0" applyNumberFormat="1" applyFont="1" applyBorder="1"/>
    <xf numFmtId="0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1" fontId="5" fillId="0" borderId="0" xfId="0" applyNumberFormat="1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" fontId="6" fillId="4" borderId="8" xfId="3" applyNumberFormat="1" applyFont="1" applyFill="1" applyBorder="1" applyAlignment="1" applyProtection="1">
      <alignment horizontal="center" vertical="center"/>
    </xf>
    <xf numFmtId="1" fontId="6" fillId="4" borderId="9" xfId="3" applyNumberFormat="1" applyFont="1" applyFill="1" applyBorder="1" applyAlignment="1" applyProtection="1">
      <alignment horizontal="center" vertical="center"/>
    </xf>
    <xf numFmtId="1" fontId="6" fillId="4" borderId="10" xfId="3" applyNumberFormat="1" applyFont="1" applyFill="1" applyBorder="1" applyAlignment="1" applyProtection="1">
      <alignment horizontal="center" vertical="center"/>
    </xf>
    <xf numFmtId="1" fontId="6" fillId="4" borderId="2" xfId="3" applyNumberFormat="1" applyFont="1" applyFill="1" applyBorder="1" applyAlignment="1" applyProtection="1">
      <alignment horizontal="center" vertical="center"/>
    </xf>
    <xf numFmtId="1" fontId="6" fillId="4" borderId="11" xfId="3" applyNumberFormat="1" applyFont="1" applyFill="1" applyBorder="1" applyAlignment="1" applyProtection="1">
      <alignment horizontal="center" vertical="center"/>
    </xf>
    <xf numFmtId="1" fontId="6" fillId="4" borderId="12" xfId="3" applyNumberFormat="1" applyFont="1" applyFill="1" applyBorder="1" applyAlignment="1" applyProtection="1">
      <alignment horizontal="center" vertical="center"/>
    </xf>
    <xf numFmtId="1" fontId="6" fillId="4" borderId="13" xfId="3" applyNumberFormat="1" applyFont="1" applyFill="1" applyBorder="1" applyAlignment="1" applyProtection="1">
      <alignment horizontal="center" vertical="center"/>
    </xf>
    <xf numFmtId="1" fontId="6" fillId="4" borderId="2" xfId="3" applyNumberFormat="1" applyFont="1" applyFill="1" applyBorder="1" applyAlignment="1" applyProtection="1">
      <alignment horizontal="center" vertical="center"/>
    </xf>
    <xf numFmtId="1" fontId="6" fillId="3" borderId="2" xfId="0" applyNumberFormat="1" applyFont="1" applyFill="1" applyBorder="1" applyAlignment="1" applyProtection="1">
      <alignment horizontal="center" vertical="center" textRotation="90"/>
    </xf>
    <xf numFmtId="1" fontId="6" fillId="4" borderId="12" xfId="3" applyNumberFormat="1" applyFont="1" applyFill="1" applyBorder="1" applyAlignment="1" applyProtection="1">
      <alignment horizontal="center" vertical="center"/>
    </xf>
    <xf numFmtId="1" fontId="6" fillId="4" borderId="13" xfId="3" applyNumberFormat="1" applyFont="1" applyFill="1" applyBorder="1" applyAlignment="1" applyProtection="1">
      <alignment horizontal="center" vertical="center"/>
    </xf>
    <xf numFmtId="172" fontId="6" fillId="4" borderId="2" xfId="3" applyNumberFormat="1" applyFont="1" applyFill="1" applyBorder="1" applyAlignment="1" applyProtection="1">
      <alignment horizontal="center" vertical="center"/>
    </xf>
    <xf numFmtId="172" fontId="6" fillId="3" borderId="2" xfId="4" applyNumberFormat="1" applyFont="1" applyFill="1" applyBorder="1" applyAlignment="1" applyProtection="1">
      <alignment horizontal="center" vertical="center"/>
    </xf>
    <xf numFmtId="1" fontId="6" fillId="3" borderId="14" xfId="0" applyNumberFormat="1" applyFont="1" applyFill="1" applyBorder="1" applyAlignment="1" applyProtection="1">
      <alignment horizontal="center" vertical="center" textRotation="90"/>
    </xf>
    <xf numFmtId="1" fontId="6" fillId="3" borderId="15" xfId="4" applyNumberFormat="1" applyFont="1" applyFill="1" applyBorder="1" applyAlignment="1" applyProtection="1">
      <alignment horizontal="center" vertical="center"/>
    </xf>
    <xf numFmtId="1" fontId="6" fillId="3" borderId="16" xfId="4" applyNumberFormat="1" applyFont="1" applyFill="1" applyBorder="1" applyAlignment="1" applyProtection="1">
      <alignment horizontal="center" vertical="center"/>
    </xf>
    <xf numFmtId="1" fontId="6" fillId="3" borderId="17" xfId="0" applyNumberFormat="1" applyFont="1" applyFill="1" applyBorder="1" applyAlignment="1" applyProtection="1">
      <alignment horizontal="center" vertical="center" textRotation="90"/>
    </xf>
    <xf numFmtId="1" fontId="6" fillId="3" borderId="18" xfId="0" applyNumberFormat="1" applyFont="1" applyFill="1" applyBorder="1" applyAlignment="1" applyProtection="1">
      <alignment horizontal="center" vertical="center" textRotation="90"/>
    </xf>
    <xf numFmtId="1" fontId="6" fillId="3" borderId="15" xfId="4" applyNumberFormat="1" applyFont="1" applyFill="1" applyBorder="1" applyAlignment="1" applyProtection="1">
      <alignment horizontal="center" vertical="center"/>
    </xf>
    <xf numFmtId="1" fontId="6" fillId="3" borderId="16" xfId="4" applyNumberFormat="1" applyFont="1" applyFill="1" applyBorder="1" applyAlignment="1" applyProtection="1">
      <alignment horizontal="center" vertical="center"/>
    </xf>
    <xf numFmtId="1" fontId="6" fillId="3" borderId="15" xfId="4" applyNumberFormat="1" applyFont="1" applyFill="1" applyBorder="1" applyAlignment="1" applyProtection="1">
      <alignment horizontal="center" vertical="top"/>
    </xf>
    <xf numFmtId="1" fontId="6" fillId="3" borderId="14" xfId="5" applyNumberFormat="1" applyFont="1" applyFill="1" applyBorder="1" applyAlignment="1" applyProtection="1">
      <alignment horizontal="center" vertical="center" textRotation="90"/>
    </xf>
    <xf numFmtId="1" fontId="6" fillId="3" borderId="17" xfId="5" applyNumberFormat="1" applyFont="1" applyFill="1" applyBorder="1" applyAlignment="1" applyProtection="1">
      <alignment horizontal="center" vertical="center" textRotation="90"/>
    </xf>
    <xf numFmtId="1" fontId="6" fillId="3" borderId="18" xfId="5" applyNumberFormat="1" applyFont="1" applyFill="1" applyBorder="1" applyAlignment="1" applyProtection="1">
      <alignment horizontal="center" vertical="center" textRotation="90"/>
    </xf>
    <xf numFmtId="1" fontId="6" fillId="3" borderId="2" xfId="3" applyNumberFormat="1" applyFont="1" applyFill="1" applyBorder="1" applyAlignment="1" applyProtection="1">
      <alignment horizontal="right" vertical="center" wrapText="1"/>
    </xf>
    <xf numFmtId="1" fontId="6" fillId="3" borderId="2" xfId="4" applyNumberFormat="1" applyFont="1" applyFill="1" applyBorder="1" applyAlignment="1" applyProtection="1">
      <alignment horizontal="center" vertical="center"/>
    </xf>
    <xf numFmtId="1" fontId="6" fillId="3" borderId="2" xfId="3" applyNumberFormat="1" applyFont="1" applyFill="1" applyBorder="1" applyAlignment="1" applyProtection="1">
      <alignment horizontal="center" vertical="center" wrapText="1"/>
    </xf>
    <xf numFmtId="1" fontId="6" fillId="3" borderId="19" xfId="4" applyNumberFormat="1" applyFont="1" applyFill="1" applyBorder="1" applyAlignment="1" applyProtection="1">
      <alignment horizontal="center" vertical="center"/>
    </xf>
    <xf numFmtId="1" fontId="10" fillId="2" borderId="12" xfId="0" applyNumberFormat="1" applyFont="1" applyFill="1" applyBorder="1" applyAlignment="1">
      <alignment horizontal="center"/>
    </xf>
  </cellXfs>
  <cellStyles count="6">
    <cellStyle name="Normal" xfId="0" builtinId="0"/>
    <cellStyle name="Normal 2" xfId="1"/>
    <cellStyle name="Normal 2 5" xfId="5"/>
    <cellStyle name="Normal 9" xfId="4"/>
    <cellStyle name="Normal_Sheet2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tabSelected="1" topLeftCell="A43" workbookViewId="0">
      <selection activeCell="E58" sqref="E58"/>
    </sheetView>
  </sheetViews>
  <sheetFormatPr defaultRowHeight="12.75" x14ac:dyDescent="0.2"/>
  <cols>
    <col min="2" max="3" width="15.42578125" customWidth="1"/>
    <col min="4" max="4" width="15.7109375" customWidth="1"/>
    <col min="5" max="5" width="18.7109375" customWidth="1"/>
  </cols>
  <sheetData>
    <row r="1" spans="1:15" ht="24" x14ac:dyDescent="0.6">
      <c r="A1" s="64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 x14ac:dyDescent="0.2">
      <c r="A2" s="36" t="s">
        <v>41</v>
      </c>
      <c r="B2" s="37"/>
      <c r="C2" s="38"/>
      <c r="D2" s="39" t="s">
        <v>44</v>
      </c>
      <c r="E2" s="39"/>
      <c r="F2" s="39"/>
      <c r="G2" s="39" t="s">
        <v>45</v>
      </c>
      <c r="H2" s="39"/>
      <c r="I2" s="39"/>
      <c r="J2" s="39" t="s">
        <v>46</v>
      </c>
      <c r="K2" s="39" t="s">
        <v>47</v>
      </c>
      <c r="L2" s="39"/>
      <c r="M2" s="39"/>
      <c r="N2" s="39" t="s">
        <v>48</v>
      </c>
      <c r="O2" s="39"/>
    </row>
    <row r="3" spans="1:15" ht="21" x14ac:dyDescent="0.2">
      <c r="A3" s="40"/>
      <c r="B3" s="41"/>
      <c r="C3" s="42"/>
      <c r="D3" s="43" t="s">
        <v>49</v>
      </c>
      <c r="E3" s="43" t="s">
        <v>50</v>
      </c>
      <c r="F3" s="43" t="s">
        <v>9</v>
      </c>
      <c r="G3" s="43" t="s">
        <v>49</v>
      </c>
      <c r="H3" s="43" t="s">
        <v>50</v>
      </c>
      <c r="I3" s="43" t="s">
        <v>9</v>
      </c>
      <c r="J3" s="39"/>
      <c r="K3" s="43" t="s">
        <v>49</v>
      </c>
      <c r="L3" s="43" t="s">
        <v>50</v>
      </c>
      <c r="M3" s="43" t="s">
        <v>9</v>
      </c>
      <c r="N3" s="43" t="s">
        <v>49</v>
      </c>
      <c r="O3" s="43" t="s">
        <v>50</v>
      </c>
    </row>
    <row r="4" spans="1:15" ht="21" x14ac:dyDescent="0.2">
      <c r="A4" s="44" t="s">
        <v>51</v>
      </c>
      <c r="B4" s="45" t="s">
        <v>52</v>
      </c>
      <c r="C4" s="46"/>
      <c r="D4" s="47">
        <v>910</v>
      </c>
      <c r="E4" s="47"/>
      <c r="F4" s="47">
        <f>SUM(D4:E4)</f>
        <v>910</v>
      </c>
      <c r="G4" s="47">
        <v>17477</v>
      </c>
      <c r="H4" s="47"/>
      <c r="I4" s="47">
        <f>SUM(G4:H4)</f>
        <v>17477</v>
      </c>
      <c r="J4" s="47">
        <f>I4+F4</f>
        <v>18387</v>
      </c>
      <c r="K4" s="47">
        <v>110800</v>
      </c>
      <c r="L4" s="47"/>
      <c r="M4" s="47">
        <f>L4+K4</f>
        <v>110800</v>
      </c>
      <c r="N4" s="43">
        <f>K4/G4*1000</f>
        <v>6339.7608285174801</v>
      </c>
      <c r="O4" s="43"/>
    </row>
    <row r="5" spans="1:15" ht="21" x14ac:dyDescent="0.2">
      <c r="A5" s="44"/>
      <c r="B5" s="45" t="s">
        <v>53</v>
      </c>
      <c r="C5" s="46"/>
      <c r="D5" s="48">
        <v>6</v>
      </c>
      <c r="E5" s="48"/>
      <c r="F5" s="47">
        <f t="shared" ref="F5:F49" si="0">SUM(D5:E5)</f>
        <v>6</v>
      </c>
      <c r="G5" s="48">
        <v>31</v>
      </c>
      <c r="H5" s="48"/>
      <c r="I5" s="47">
        <f t="shared" ref="I5:I49" si="1">SUM(G5:H5)</f>
        <v>31</v>
      </c>
      <c r="J5" s="47">
        <f t="shared" ref="J5:J49" si="2">I5+F5</f>
        <v>37</v>
      </c>
      <c r="K5" s="48">
        <v>50</v>
      </c>
      <c r="L5" s="48"/>
      <c r="M5" s="47">
        <f t="shared" ref="M5:M49" si="3">L5+K5</f>
        <v>50</v>
      </c>
      <c r="N5" s="43">
        <f t="shared" ref="N5:O51" si="4">K5/G5*1000</f>
        <v>1612.9032258064515</v>
      </c>
      <c r="O5" s="43"/>
    </row>
    <row r="6" spans="1:15" ht="21" x14ac:dyDescent="0.2">
      <c r="A6" s="44"/>
      <c r="B6" s="45" t="s">
        <v>54</v>
      </c>
      <c r="C6" s="46"/>
      <c r="D6" s="48">
        <v>15</v>
      </c>
      <c r="E6" s="48"/>
      <c r="F6" s="47">
        <f t="shared" si="0"/>
        <v>15</v>
      </c>
      <c r="G6" s="48">
        <v>49</v>
      </c>
      <c r="H6" s="48"/>
      <c r="I6" s="47">
        <f t="shared" si="1"/>
        <v>49</v>
      </c>
      <c r="J6" s="47">
        <f t="shared" si="2"/>
        <v>64</v>
      </c>
      <c r="K6" s="48">
        <v>100</v>
      </c>
      <c r="L6" s="48"/>
      <c r="M6" s="47">
        <f t="shared" si="3"/>
        <v>100</v>
      </c>
      <c r="N6" s="43">
        <f t="shared" si="4"/>
        <v>2040.8163265306123</v>
      </c>
      <c r="O6" s="43"/>
    </row>
    <row r="7" spans="1:15" ht="21" x14ac:dyDescent="0.2">
      <c r="A7" s="44"/>
      <c r="B7" s="45" t="s">
        <v>55</v>
      </c>
      <c r="C7" s="46"/>
      <c r="D7" s="48">
        <f>SUM(D4:D6)</f>
        <v>931</v>
      </c>
      <c r="E7" s="48"/>
      <c r="F7" s="47">
        <f t="shared" ref="F7:M7" si="5">SUM(F4:F6)</f>
        <v>931</v>
      </c>
      <c r="G7" s="48">
        <f t="shared" si="5"/>
        <v>17557</v>
      </c>
      <c r="H7" s="48">
        <f t="shared" si="5"/>
        <v>0</v>
      </c>
      <c r="I7" s="47">
        <f t="shared" si="5"/>
        <v>17557</v>
      </c>
      <c r="J7" s="47">
        <f t="shared" si="5"/>
        <v>18488</v>
      </c>
      <c r="K7" s="48">
        <f t="shared" si="5"/>
        <v>110950</v>
      </c>
      <c r="L7" s="48">
        <f t="shared" si="5"/>
        <v>0</v>
      </c>
      <c r="M7" s="47">
        <f t="shared" si="5"/>
        <v>110950</v>
      </c>
      <c r="N7" s="43">
        <f t="shared" si="4"/>
        <v>6319.4167568491193</v>
      </c>
      <c r="O7" s="43"/>
    </row>
    <row r="8" spans="1:15" ht="21" x14ac:dyDescent="0.2">
      <c r="A8" s="49" t="s">
        <v>56</v>
      </c>
      <c r="B8" s="50" t="s">
        <v>57</v>
      </c>
      <c r="C8" s="51"/>
      <c r="D8" s="48">
        <v>14</v>
      </c>
      <c r="E8" s="48"/>
      <c r="F8" s="47">
        <f t="shared" si="0"/>
        <v>14</v>
      </c>
      <c r="G8" s="48">
        <v>85</v>
      </c>
      <c r="H8" s="48"/>
      <c r="I8" s="47">
        <f t="shared" si="1"/>
        <v>85</v>
      </c>
      <c r="J8" s="47">
        <f t="shared" si="2"/>
        <v>99</v>
      </c>
      <c r="K8" s="48">
        <v>10</v>
      </c>
      <c r="L8" s="48"/>
      <c r="M8" s="47">
        <f t="shared" si="3"/>
        <v>10</v>
      </c>
      <c r="N8" s="43">
        <f t="shared" si="4"/>
        <v>117.64705882352941</v>
      </c>
      <c r="O8" s="43"/>
    </row>
    <row r="9" spans="1:15" ht="21" x14ac:dyDescent="0.2">
      <c r="A9" s="52" t="s">
        <v>56</v>
      </c>
      <c r="B9" s="45" t="s">
        <v>58</v>
      </c>
      <c r="C9" s="46"/>
      <c r="D9" s="48">
        <v>3</v>
      </c>
      <c r="E9" s="48"/>
      <c r="F9" s="47">
        <f t="shared" si="0"/>
        <v>3</v>
      </c>
      <c r="G9" s="48">
        <v>36</v>
      </c>
      <c r="H9" s="48"/>
      <c r="I9" s="47">
        <f t="shared" si="1"/>
        <v>36</v>
      </c>
      <c r="J9" s="47">
        <f t="shared" si="2"/>
        <v>39</v>
      </c>
      <c r="K9" s="48">
        <v>10</v>
      </c>
      <c r="L9" s="48"/>
      <c r="M9" s="47">
        <f t="shared" si="3"/>
        <v>10</v>
      </c>
      <c r="N9" s="43">
        <f t="shared" si="4"/>
        <v>277.77777777777777</v>
      </c>
      <c r="O9" s="43"/>
    </row>
    <row r="10" spans="1:15" ht="21" x14ac:dyDescent="0.2">
      <c r="A10" s="52"/>
      <c r="B10" s="45" t="s">
        <v>59</v>
      </c>
      <c r="C10" s="46"/>
      <c r="D10" s="48">
        <v>1</v>
      </c>
      <c r="E10" s="48"/>
      <c r="F10" s="47">
        <f t="shared" si="0"/>
        <v>1</v>
      </c>
      <c r="G10" s="48">
        <v>17</v>
      </c>
      <c r="H10" s="48"/>
      <c r="I10" s="47">
        <f t="shared" si="1"/>
        <v>17</v>
      </c>
      <c r="J10" s="47">
        <f t="shared" si="2"/>
        <v>18</v>
      </c>
      <c r="K10" s="48">
        <v>5</v>
      </c>
      <c r="L10" s="48"/>
      <c r="M10" s="47">
        <f t="shared" si="3"/>
        <v>5</v>
      </c>
      <c r="N10" s="43">
        <f t="shared" si="4"/>
        <v>294.11764705882354</v>
      </c>
      <c r="O10" s="43"/>
    </row>
    <row r="11" spans="1:15" ht="21" x14ac:dyDescent="0.2">
      <c r="A11" s="52"/>
      <c r="B11" s="45" t="s">
        <v>60</v>
      </c>
      <c r="C11" s="46"/>
      <c r="D11" s="48">
        <v>3</v>
      </c>
      <c r="E11" s="48"/>
      <c r="F11" s="47">
        <f t="shared" si="0"/>
        <v>3</v>
      </c>
      <c r="G11" s="48">
        <v>28</v>
      </c>
      <c r="H11" s="48"/>
      <c r="I11" s="47">
        <f t="shared" si="1"/>
        <v>28</v>
      </c>
      <c r="J11" s="47">
        <f t="shared" si="2"/>
        <v>31</v>
      </c>
      <c r="K11" s="48">
        <v>20</v>
      </c>
      <c r="L11" s="48"/>
      <c r="M11" s="47">
        <f t="shared" si="3"/>
        <v>20</v>
      </c>
      <c r="N11" s="43">
        <f t="shared" si="4"/>
        <v>714.28571428571433</v>
      </c>
      <c r="O11" s="43"/>
    </row>
    <row r="12" spans="1:15" ht="21" x14ac:dyDescent="0.2">
      <c r="A12" s="52"/>
      <c r="B12" s="45" t="s">
        <v>61</v>
      </c>
      <c r="C12" s="46"/>
      <c r="D12" s="48">
        <v>5</v>
      </c>
      <c r="E12" s="48"/>
      <c r="F12" s="47">
        <f t="shared" si="0"/>
        <v>5</v>
      </c>
      <c r="G12" s="48">
        <v>210</v>
      </c>
      <c r="H12" s="48"/>
      <c r="I12" s="47">
        <f t="shared" si="1"/>
        <v>210</v>
      </c>
      <c r="J12" s="47">
        <f t="shared" si="2"/>
        <v>215</v>
      </c>
      <c r="K12" s="48">
        <v>50</v>
      </c>
      <c r="L12" s="48"/>
      <c r="M12" s="47">
        <f t="shared" si="3"/>
        <v>50</v>
      </c>
      <c r="N12" s="43">
        <f t="shared" si="4"/>
        <v>238.09523809523807</v>
      </c>
      <c r="O12" s="43"/>
    </row>
    <row r="13" spans="1:15" ht="21" x14ac:dyDescent="0.2">
      <c r="A13" s="52"/>
      <c r="B13" s="45" t="s">
        <v>62</v>
      </c>
      <c r="C13" s="46"/>
      <c r="D13" s="48">
        <v>0</v>
      </c>
      <c r="E13" s="48"/>
      <c r="F13" s="47">
        <f t="shared" si="0"/>
        <v>0</v>
      </c>
      <c r="G13" s="48">
        <v>9</v>
      </c>
      <c r="H13" s="48"/>
      <c r="I13" s="47">
        <f t="shared" si="1"/>
        <v>9</v>
      </c>
      <c r="J13" s="47">
        <f t="shared" si="2"/>
        <v>9</v>
      </c>
      <c r="K13" s="48"/>
      <c r="L13" s="48"/>
      <c r="M13" s="47">
        <f t="shared" si="3"/>
        <v>0</v>
      </c>
      <c r="N13" s="43">
        <f t="shared" si="4"/>
        <v>0</v>
      </c>
      <c r="O13" s="43"/>
    </row>
    <row r="14" spans="1:15" ht="21" x14ac:dyDescent="0.2">
      <c r="A14" s="52"/>
      <c r="B14" s="45" t="s">
        <v>63</v>
      </c>
      <c r="C14" s="46"/>
      <c r="D14" s="48">
        <v>3</v>
      </c>
      <c r="E14" s="48"/>
      <c r="F14" s="47">
        <f t="shared" si="0"/>
        <v>3</v>
      </c>
      <c r="G14" s="48">
        <v>55</v>
      </c>
      <c r="H14" s="48"/>
      <c r="I14" s="47">
        <f t="shared" si="1"/>
        <v>55</v>
      </c>
      <c r="J14" s="47">
        <f t="shared" si="2"/>
        <v>58</v>
      </c>
      <c r="K14" s="48">
        <v>10</v>
      </c>
      <c r="L14" s="48"/>
      <c r="M14" s="47">
        <f t="shared" si="3"/>
        <v>10</v>
      </c>
      <c r="N14" s="43">
        <f t="shared" si="4"/>
        <v>181.81818181818181</v>
      </c>
      <c r="O14" s="43"/>
    </row>
    <row r="15" spans="1:15" ht="21" x14ac:dyDescent="0.2">
      <c r="A15" s="52"/>
      <c r="B15" s="45" t="s">
        <v>64</v>
      </c>
      <c r="C15" s="46"/>
      <c r="D15" s="48"/>
      <c r="E15" s="48"/>
      <c r="F15" s="47">
        <f t="shared" si="0"/>
        <v>0</v>
      </c>
      <c r="G15" s="48"/>
      <c r="H15" s="48"/>
      <c r="I15" s="47">
        <f t="shared" si="1"/>
        <v>0</v>
      </c>
      <c r="J15" s="47">
        <f t="shared" si="2"/>
        <v>0</v>
      </c>
      <c r="K15" s="48"/>
      <c r="L15" s="48"/>
      <c r="M15" s="47">
        <f t="shared" si="3"/>
        <v>0</v>
      </c>
      <c r="N15" s="43"/>
      <c r="O15" s="43"/>
    </row>
    <row r="16" spans="1:15" ht="21" x14ac:dyDescent="0.2">
      <c r="A16" s="53"/>
      <c r="B16" s="54" t="s">
        <v>65</v>
      </c>
      <c r="C16" s="55"/>
      <c r="D16" s="48">
        <f>SUM(D8:D15)</f>
        <v>29</v>
      </c>
      <c r="E16" s="48">
        <f t="shared" ref="E16:M16" si="6">SUM(E8:E15)</f>
        <v>0</v>
      </c>
      <c r="F16" s="47">
        <f t="shared" si="6"/>
        <v>29</v>
      </c>
      <c r="G16" s="48">
        <f t="shared" si="6"/>
        <v>440</v>
      </c>
      <c r="H16" s="48">
        <f t="shared" si="6"/>
        <v>0</v>
      </c>
      <c r="I16" s="47">
        <f t="shared" si="6"/>
        <v>440</v>
      </c>
      <c r="J16" s="47">
        <f t="shared" si="6"/>
        <v>469</v>
      </c>
      <c r="K16" s="48">
        <f t="shared" si="6"/>
        <v>105</v>
      </c>
      <c r="L16" s="48">
        <f t="shared" si="6"/>
        <v>0</v>
      </c>
      <c r="M16" s="47">
        <f t="shared" si="6"/>
        <v>105</v>
      </c>
      <c r="N16" s="43">
        <f t="shared" si="4"/>
        <v>238.63636363636365</v>
      </c>
      <c r="O16" s="43"/>
    </row>
    <row r="17" spans="1:15" ht="21" x14ac:dyDescent="0.2">
      <c r="A17" s="49" t="s">
        <v>66</v>
      </c>
      <c r="B17" s="50" t="s">
        <v>67</v>
      </c>
      <c r="C17" s="51"/>
      <c r="D17" s="48">
        <v>0</v>
      </c>
      <c r="E17" s="48"/>
      <c r="F17" s="47">
        <f t="shared" si="0"/>
        <v>0</v>
      </c>
      <c r="G17" s="48">
        <v>25</v>
      </c>
      <c r="H17" s="48"/>
      <c r="I17" s="47">
        <f t="shared" si="1"/>
        <v>25</v>
      </c>
      <c r="J17" s="47">
        <f t="shared" si="2"/>
        <v>25</v>
      </c>
      <c r="K17" s="48">
        <v>10</v>
      </c>
      <c r="L17" s="48"/>
      <c r="M17" s="47">
        <f t="shared" si="3"/>
        <v>10</v>
      </c>
      <c r="N17" s="43">
        <f t="shared" si="4"/>
        <v>400</v>
      </c>
      <c r="O17" s="43"/>
    </row>
    <row r="18" spans="1:15" ht="21" x14ac:dyDescent="0.2">
      <c r="A18" s="52" t="s">
        <v>66</v>
      </c>
      <c r="B18" s="50" t="s">
        <v>68</v>
      </c>
      <c r="C18" s="51"/>
      <c r="D18" s="48">
        <v>0</v>
      </c>
      <c r="E18" s="48"/>
      <c r="F18" s="47">
        <f t="shared" si="0"/>
        <v>0</v>
      </c>
      <c r="G18" s="48">
        <v>1</v>
      </c>
      <c r="H18" s="48"/>
      <c r="I18" s="47">
        <f t="shared" si="1"/>
        <v>1</v>
      </c>
      <c r="J18" s="47">
        <f t="shared" si="2"/>
        <v>1</v>
      </c>
      <c r="K18" s="48">
        <v>3</v>
      </c>
      <c r="L18" s="48"/>
      <c r="M18" s="47">
        <f t="shared" si="3"/>
        <v>3</v>
      </c>
      <c r="N18" s="43">
        <f t="shared" si="4"/>
        <v>3000</v>
      </c>
      <c r="O18" s="43"/>
    </row>
    <row r="19" spans="1:15" ht="21" x14ac:dyDescent="0.2">
      <c r="A19" s="53"/>
      <c r="B19" s="56" t="s">
        <v>69</v>
      </c>
      <c r="C19" s="51"/>
      <c r="D19" s="48">
        <f>SUM(D17:D18)</f>
        <v>0</v>
      </c>
      <c r="E19" s="48">
        <f t="shared" ref="E19:M19" si="7">SUM(E17:E18)</f>
        <v>0</v>
      </c>
      <c r="F19" s="47">
        <f t="shared" si="7"/>
        <v>0</v>
      </c>
      <c r="G19" s="48">
        <f t="shared" si="7"/>
        <v>26</v>
      </c>
      <c r="H19" s="48">
        <f t="shared" si="7"/>
        <v>0</v>
      </c>
      <c r="I19" s="47">
        <f t="shared" si="7"/>
        <v>26</v>
      </c>
      <c r="J19" s="47">
        <f t="shared" si="7"/>
        <v>26</v>
      </c>
      <c r="K19" s="48">
        <f t="shared" si="7"/>
        <v>13</v>
      </c>
      <c r="L19" s="48">
        <f t="shared" si="7"/>
        <v>0</v>
      </c>
      <c r="M19" s="47">
        <f t="shared" si="7"/>
        <v>13</v>
      </c>
      <c r="N19" s="43">
        <f t="shared" si="4"/>
        <v>500</v>
      </c>
      <c r="O19" s="43"/>
    </row>
    <row r="20" spans="1:15" ht="21" x14ac:dyDescent="0.2">
      <c r="A20" s="49" t="s">
        <v>70</v>
      </c>
      <c r="B20" s="50" t="s">
        <v>71</v>
      </c>
      <c r="C20" s="51"/>
      <c r="D20" s="48"/>
      <c r="E20" s="48"/>
      <c r="F20" s="47">
        <f t="shared" si="0"/>
        <v>0</v>
      </c>
      <c r="G20" s="48"/>
      <c r="H20" s="48"/>
      <c r="I20" s="47">
        <f t="shared" si="1"/>
        <v>0</v>
      </c>
      <c r="J20" s="47">
        <f t="shared" si="2"/>
        <v>0</v>
      </c>
      <c r="K20" s="48"/>
      <c r="L20" s="48"/>
      <c r="M20" s="47">
        <f t="shared" si="3"/>
        <v>0</v>
      </c>
      <c r="N20" s="43"/>
      <c r="O20" s="43"/>
    </row>
    <row r="21" spans="1:15" ht="21" x14ac:dyDescent="0.2">
      <c r="A21" s="52"/>
      <c r="B21" s="50" t="s">
        <v>72</v>
      </c>
      <c r="C21" s="51"/>
      <c r="D21" s="48">
        <v>4</v>
      </c>
      <c r="E21" s="48">
        <v>650</v>
      </c>
      <c r="F21" s="47">
        <f t="shared" si="0"/>
        <v>654</v>
      </c>
      <c r="G21" s="48">
        <v>48</v>
      </c>
      <c r="H21" s="48">
        <v>297</v>
      </c>
      <c r="I21" s="47">
        <f t="shared" si="1"/>
        <v>345</v>
      </c>
      <c r="J21" s="47">
        <f t="shared" si="2"/>
        <v>999</v>
      </c>
      <c r="K21" s="48">
        <v>5</v>
      </c>
      <c r="L21" s="48">
        <v>0.5</v>
      </c>
      <c r="M21" s="47">
        <f t="shared" si="3"/>
        <v>5.5</v>
      </c>
      <c r="N21" s="43">
        <f t="shared" si="4"/>
        <v>104.16666666666667</v>
      </c>
      <c r="O21" s="43">
        <f t="shared" si="4"/>
        <v>1.6835016835016834</v>
      </c>
    </row>
    <row r="22" spans="1:15" ht="21" x14ac:dyDescent="0.2">
      <c r="A22" s="52"/>
      <c r="B22" s="50" t="s">
        <v>73</v>
      </c>
      <c r="C22" s="51"/>
      <c r="D22" s="48">
        <v>62</v>
      </c>
      <c r="E22" s="48"/>
      <c r="F22" s="47">
        <f t="shared" si="0"/>
        <v>62</v>
      </c>
      <c r="G22" s="48">
        <v>375</v>
      </c>
      <c r="H22" s="48"/>
      <c r="I22" s="47">
        <f t="shared" si="1"/>
        <v>375</v>
      </c>
      <c r="J22" s="47">
        <f t="shared" si="2"/>
        <v>437</v>
      </c>
      <c r="K22" s="48">
        <v>50</v>
      </c>
      <c r="L22" s="48"/>
      <c r="M22" s="47">
        <f t="shared" si="3"/>
        <v>50</v>
      </c>
      <c r="N22" s="43">
        <f t="shared" si="4"/>
        <v>133.33333333333334</v>
      </c>
      <c r="O22" s="43"/>
    </row>
    <row r="23" spans="1:15" ht="21" x14ac:dyDescent="0.2">
      <c r="A23" s="52"/>
      <c r="B23" s="50" t="s">
        <v>74</v>
      </c>
      <c r="C23" s="51"/>
      <c r="D23" s="48"/>
      <c r="E23" s="48"/>
      <c r="F23" s="47">
        <f t="shared" si="0"/>
        <v>0</v>
      </c>
      <c r="G23" s="48"/>
      <c r="H23" s="48"/>
      <c r="I23" s="47">
        <f t="shared" si="1"/>
        <v>0</v>
      </c>
      <c r="J23" s="47">
        <f t="shared" si="2"/>
        <v>0</v>
      </c>
      <c r="K23" s="48"/>
      <c r="L23" s="48"/>
      <c r="M23" s="47">
        <f t="shared" si="3"/>
        <v>0</v>
      </c>
      <c r="N23" s="43"/>
      <c r="O23" s="43"/>
    </row>
    <row r="24" spans="1:15" ht="21" x14ac:dyDescent="0.2">
      <c r="A24" s="53"/>
      <c r="B24" s="50" t="s">
        <v>75</v>
      </c>
      <c r="C24" s="51"/>
      <c r="D24" s="48">
        <f>SUM(D20:D23)</f>
        <v>66</v>
      </c>
      <c r="E24" s="48">
        <f t="shared" ref="E24:L24" si="8">SUM(E20:E23)</f>
        <v>650</v>
      </c>
      <c r="F24" s="47">
        <f t="shared" si="8"/>
        <v>716</v>
      </c>
      <c r="G24" s="48">
        <f t="shared" si="8"/>
        <v>423</v>
      </c>
      <c r="H24" s="48">
        <f t="shared" si="8"/>
        <v>297</v>
      </c>
      <c r="I24" s="47">
        <f t="shared" si="8"/>
        <v>720</v>
      </c>
      <c r="J24" s="47">
        <f t="shared" si="8"/>
        <v>1436</v>
      </c>
      <c r="K24" s="48">
        <f t="shared" si="8"/>
        <v>55</v>
      </c>
      <c r="L24" s="48">
        <f t="shared" si="8"/>
        <v>0.5</v>
      </c>
      <c r="M24" s="47">
        <f t="shared" si="3"/>
        <v>55.5</v>
      </c>
      <c r="N24" s="43">
        <f t="shared" si="4"/>
        <v>130.02364066193851</v>
      </c>
      <c r="O24" s="43">
        <f t="shared" si="4"/>
        <v>1.6835016835016834</v>
      </c>
    </row>
    <row r="25" spans="1:15" ht="21" x14ac:dyDescent="0.2">
      <c r="A25" s="49" t="s">
        <v>76</v>
      </c>
      <c r="B25" s="50" t="s">
        <v>77</v>
      </c>
      <c r="C25" s="51"/>
      <c r="D25" s="48">
        <v>1.5</v>
      </c>
      <c r="E25" s="48"/>
      <c r="F25" s="47">
        <f t="shared" si="0"/>
        <v>1.5</v>
      </c>
      <c r="G25" s="48"/>
      <c r="H25" s="48"/>
      <c r="I25" s="47">
        <f t="shared" si="1"/>
        <v>0</v>
      </c>
      <c r="J25" s="47">
        <f t="shared" si="2"/>
        <v>1.5</v>
      </c>
      <c r="K25" s="48"/>
      <c r="L25" s="48"/>
      <c r="M25" s="47">
        <f t="shared" si="3"/>
        <v>0</v>
      </c>
      <c r="N25" s="43"/>
      <c r="O25" s="43"/>
    </row>
    <row r="26" spans="1:15" ht="21" x14ac:dyDescent="0.2">
      <c r="A26" s="52"/>
      <c r="B26" s="50" t="s">
        <v>78</v>
      </c>
      <c r="C26" s="51"/>
      <c r="D26" s="48"/>
      <c r="E26" s="48"/>
      <c r="F26" s="47">
        <f t="shared" si="0"/>
        <v>0</v>
      </c>
      <c r="G26" s="48"/>
      <c r="H26" s="48"/>
      <c r="I26" s="47">
        <f t="shared" si="1"/>
        <v>0</v>
      </c>
      <c r="J26" s="47">
        <f t="shared" si="2"/>
        <v>0</v>
      </c>
      <c r="K26" s="48"/>
      <c r="L26" s="48"/>
      <c r="M26" s="47">
        <f t="shared" si="3"/>
        <v>0</v>
      </c>
      <c r="N26" s="43"/>
      <c r="O26" s="43"/>
    </row>
    <row r="27" spans="1:15" ht="21" x14ac:dyDescent="0.2">
      <c r="A27" s="53"/>
      <c r="B27" s="50" t="s">
        <v>79</v>
      </c>
      <c r="C27" s="51"/>
      <c r="D27" s="48">
        <f>SUM(D25:D26)</f>
        <v>1.5</v>
      </c>
      <c r="E27" s="48">
        <f t="shared" ref="E27:M27" si="9">SUM(E25:E26)</f>
        <v>0</v>
      </c>
      <c r="F27" s="47">
        <f t="shared" si="9"/>
        <v>1.5</v>
      </c>
      <c r="G27" s="48">
        <f t="shared" si="9"/>
        <v>0</v>
      </c>
      <c r="H27" s="48">
        <f t="shared" si="9"/>
        <v>0</v>
      </c>
      <c r="I27" s="47">
        <f t="shared" si="9"/>
        <v>0</v>
      </c>
      <c r="J27" s="47">
        <f t="shared" si="9"/>
        <v>1.5</v>
      </c>
      <c r="K27" s="48">
        <f t="shared" si="9"/>
        <v>0</v>
      </c>
      <c r="L27" s="48">
        <f t="shared" si="9"/>
        <v>0</v>
      </c>
      <c r="M27" s="47">
        <f t="shared" si="9"/>
        <v>0</v>
      </c>
      <c r="N27" s="43"/>
      <c r="O27" s="43"/>
    </row>
    <row r="28" spans="1:15" ht="21" x14ac:dyDescent="0.2">
      <c r="A28" s="57" t="s">
        <v>80</v>
      </c>
      <c r="B28" s="50" t="s">
        <v>81</v>
      </c>
      <c r="C28" s="51"/>
      <c r="D28" s="48"/>
      <c r="E28" s="48"/>
      <c r="F28" s="47">
        <f t="shared" si="0"/>
        <v>0</v>
      </c>
      <c r="G28" s="48"/>
      <c r="H28" s="48"/>
      <c r="I28" s="47">
        <f t="shared" si="1"/>
        <v>0</v>
      </c>
      <c r="J28" s="47">
        <f t="shared" si="2"/>
        <v>0</v>
      </c>
      <c r="K28" s="48"/>
      <c r="L28" s="48"/>
      <c r="M28" s="47">
        <f t="shared" si="3"/>
        <v>0</v>
      </c>
      <c r="N28" s="43"/>
      <c r="O28" s="43"/>
    </row>
    <row r="29" spans="1:15" ht="21" x14ac:dyDescent="0.2">
      <c r="A29" s="58"/>
      <c r="B29" s="50" t="s">
        <v>82</v>
      </c>
      <c r="C29" s="51"/>
      <c r="D29" s="48"/>
      <c r="E29" s="48"/>
      <c r="F29" s="47">
        <f t="shared" si="0"/>
        <v>0</v>
      </c>
      <c r="G29" s="48"/>
      <c r="H29" s="48"/>
      <c r="I29" s="47">
        <f t="shared" si="1"/>
        <v>0</v>
      </c>
      <c r="J29" s="47">
        <f t="shared" si="2"/>
        <v>0</v>
      </c>
      <c r="K29" s="48"/>
      <c r="L29" s="48"/>
      <c r="M29" s="47">
        <f t="shared" si="3"/>
        <v>0</v>
      </c>
      <c r="N29" s="43"/>
      <c r="O29" s="43"/>
    </row>
    <row r="30" spans="1:15" ht="21" x14ac:dyDescent="0.2">
      <c r="A30" s="58"/>
      <c r="B30" s="50" t="s">
        <v>83</v>
      </c>
      <c r="C30" s="51"/>
      <c r="D30" s="48"/>
      <c r="E30" s="48"/>
      <c r="F30" s="47">
        <f t="shared" si="0"/>
        <v>0</v>
      </c>
      <c r="G30" s="48"/>
      <c r="H30" s="48"/>
      <c r="I30" s="47">
        <f t="shared" si="1"/>
        <v>0</v>
      </c>
      <c r="J30" s="47">
        <f t="shared" si="2"/>
        <v>0</v>
      </c>
      <c r="K30" s="48"/>
      <c r="L30" s="48"/>
      <c r="M30" s="47">
        <f t="shared" si="3"/>
        <v>0</v>
      </c>
      <c r="N30" s="43"/>
      <c r="O30" s="43"/>
    </row>
    <row r="31" spans="1:15" ht="21" x14ac:dyDescent="0.2">
      <c r="A31" s="58"/>
      <c r="B31" s="50" t="s">
        <v>84</v>
      </c>
      <c r="C31" s="51"/>
      <c r="D31" s="48"/>
      <c r="E31" s="48"/>
      <c r="F31" s="47">
        <f t="shared" si="0"/>
        <v>0</v>
      </c>
      <c r="G31" s="48"/>
      <c r="H31" s="48"/>
      <c r="I31" s="47">
        <f t="shared" si="1"/>
        <v>0</v>
      </c>
      <c r="J31" s="47">
        <f t="shared" si="2"/>
        <v>0</v>
      </c>
      <c r="K31" s="48"/>
      <c r="L31" s="48"/>
      <c r="M31" s="47">
        <f t="shared" si="3"/>
        <v>0</v>
      </c>
      <c r="N31" s="43"/>
      <c r="O31" s="43"/>
    </row>
    <row r="32" spans="1:15" ht="21" x14ac:dyDescent="0.2">
      <c r="A32" s="58"/>
      <c r="B32" s="50" t="s">
        <v>85</v>
      </c>
      <c r="C32" s="51"/>
      <c r="D32" s="48"/>
      <c r="E32" s="48"/>
      <c r="F32" s="47">
        <f t="shared" si="0"/>
        <v>0</v>
      </c>
      <c r="G32" s="48"/>
      <c r="H32" s="48"/>
      <c r="I32" s="47">
        <f t="shared" si="1"/>
        <v>0</v>
      </c>
      <c r="J32" s="47">
        <f t="shared" si="2"/>
        <v>0</v>
      </c>
      <c r="K32" s="48"/>
      <c r="L32" s="48"/>
      <c r="M32" s="47">
        <f t="shared" si="3"/>
        <v>0</v>
      </c>
      <c r="N32" s="43"/>
      <c r="O32" s="43"/>
    </row>
    <row r="33" spans="1:15" ht="21" x14ac:dyDescent="0.2">
      <c r="A33" s="59"/>
      <c r="B33" s="50" t="s">
        <v>86</v>
      </c>
      <c r="C33" s="51"/>
      <c r="D33" s="48">
        <f>SUM(D28:D32)</f>
        <v>0</v>
      </c>
      <c r="E33" s="48">
        <f t="shared" ref="E33:M33" si="10">SUM(E28:E32)</f>
        <v>0</v>
      </c>
      <c r="F33" s="47">
        <f t="shared" si="10"/>
        <v>0</v>
      </c>
      <c r="G33" s="48">
        <f t="shared" si="10"/>
        <v>0</v>
      </c>
      <c r="H33" s="48">
        <f t="shared" si="10"/>
        <v>0</v>
      </c>
      <c r="I33" s="47">
        <f t="shared" si="10"/>
        <v>0</v>
      </c>
      <c r="J33" s="47">
        <f t="shared" si="10"/>
        <v>0</v>
      </c>
      <c r="K33" s="48">
        <f t="shared" si="10"/>
        <v>0</v>
      </c>
      <c r="L33" s="48">
        <f t="shared" si="10"/>
        <v>0</v>
      </c>
      <c r="M33" s="47">
        <f t="shared" si="10"/>
        <v>0</v>
      </c>
      <c r="N33" s="43"/>
      <c r="O33" s="43"/>
    </row>
    <row r="34" spans="1:15" ht="21" x14ac:dyDescent="0.2">
      <c r="A34" s="58" t="s">
        <v>87</v>
      </c>
      <c r="B34" s="57" t="s">
        <v>88</v>
      </c>
      <c r="C34" s="60" t="s">
        <v>89</v>
      </c>
      <c r="D34" s="48"/>
      <c r="E34" s="48"/>
      <c r="F34" s="47">
        <f t="shared" si="0"/>
        <v>0</v>
      </c>
      <c r="G34" s="48"/>
      <c r="H34" s="48"/>
      <c r="I34" s="47">
        <f t="shared" si="1"/>
        <v>0</v>
      </c>
      <c r="J34" s="47">
        <f t="shared" si="2"/>
        <v>0</v>
      </c>
      <c r="K34" s="48"/>
      <c r="L34" s="48"/>
      <c r="M34" s="47">
        <f t="shared" si="3"/>
        <v>0</v>
      </c>
      <c r="N34" s="43"/>
      <c r="O34" s="43"/>
    </row>
    <row r="35" spans="1:15" ht="21" x14ac:dyDescent="0.2">
      <c r="A35" s="58"/>
      <c r="B35" s="58"/>
      <c r="C35" s="60" t="s">
        <v>90</v>
      </c>
      <c r="D35" s="48"/>
      <c r="E35" s="48"/>
      <c r="F35" s="47">
        <f t="shared" si="0"/>
        <v>0</v>
      </c>
      <c r="G35" s="48">
        <v>0.5</v>
      </c>
      <c r="H35" s="48"/>
      <c r="I35" s="47">
        <f t="shared" si="1"/>
        <v>0.5</v>
      </c>
      <c r="J35" s="47">
        <f t="shared" si="2"/>
        <v>0.5</v>
      </c>
      <c r="K35" s="48">
        <v>100</v>
      </c>
      <c r="L35" s="48"/>
      <c r="M35" s="47">
        <f t="shared" si="3"/>
        <v>100</v>
      </c>
      <c r="N35" s="43">
        <f t="shared" si="4"/>
        <v>200000</v>
      </c>
      <c r="O35" s="43"/>
    </row>
    <row r="36" spans="1:15" ht="21" x14ac:dyDescent="0.2">
      <c r="A36" s="58"/>
      <c r="B36" s="58"/>
      <c r="C36" s="60" t="s">
        <v>91</v>
      </c>
      <c r="D36" s="48"/>
      <c r="E36" s="48"/>
      <c r="F36" s="47">
        <f t="shared" si="0"/>
        <v>0</v>
      </c>
      <c r="G36" s="48"/>
      <c r="H36" s="48"/>
      <c r="I36" s="47">
        <f t="shared" si="1"/>
        <v>0</v>
      </c>
      <c r="J36" s="47">
        <f t="shared" si="2"/>
        <v>0</v>
      </c>
      <c r="K36" s="48"/>
      <c r="L36" s="48"/>
      <c r="M36" s="47">
        <f t="shared" si="3"/>
        <v>0</v>
      </c>
      <c r="N36" s="43"/>
      <c r="O36" s="43"/>
    </row>
    <row r="37" spans="1:15" ht="21" x14ac:dyDescent="0.2">
      <c r="A37" s="58"/>
      <c r="B37" s="58"/>
      <c r="C37" s="60" t="s">
        <v>42</v>
      </c>
      <c r="D37" s="48"/>
      <c r="E37" s="48"/>
      <c r="F37" s="47">
        <f t="shared" si="0"/>
        <v>0</v>
      </c>
      <c r="G37" s="48"/>
      <c r="H37" s="48"/>
      <c r="I37" s="47">
        <f t="shared" si="1"/>
        <v>0</v>
      </c>
      <c r="J37" s="47">
        <f t="shared" si="2"/>
        <v>0</v>
      </c>
      <c r="K37" s="48"/>
      <c r="L37" s="48"/>
      <c r="M37" s="47">
        <f t="shared" si="3"/>
        <v>0</v>
      </c>
      <c r="N37" s="43"/>
      <c r="O37" s="43"/>
    </row>
    <row r="38" spans="1:15" ht="21" x14ac:dyDescent="0.2">
      <c r="A38" s="58"/>
      <c r="B38" s="58"/>
      <c r="C38" s="60" t="s">
        <v>92</v>
      </c>
      <c r="D38" s="48"/>
      <c r="E38" s="48"/>
      <c r="F38" s="47">
        <f t="shared" si="0"/>
        <v>0</v>
      </c>
      <c r="G38" s="48"/>
      <c r="H38" s="48"/>
      <c r="I38" s="47">
        <f t="shared" si="1"/>
        <v>0</v>
      </c>
      <c r="J38" s="47">
        <f t="shared" si="2"/>
        <v>0</v>
      </c>
      <c r="K38" s="48"/>
      <c r="L38" s="48"/>
      <c r="M38" s="47">
        <f t="shared" si="3"/>
        <v>0</v>
      </c>
      <c r="N38" s="43"/>
      <c r="O38" s="43"/>
    </row>
    <row r="39" spans="1:15" ht="21" x14ac:dyDescent="0.2">
      <c r="A39" s="58"/>
      <c r="B39" s="59"/>
      <c r="C39" s="61" t="s">
        <v>93</v>
      </c>
      <c r="D39" s="48">
        <f>SUM(D34:D38)</f>
        <v>0</v>
      </c>
      <c r="E39" s="48">
        <f t="shared" ref="E39:M39" si="11">SUM(E34:E38)</f>
        <v>0</v>
      </c>
      <c r="F39" s="47">
        <f t="shared" si="11"/>
        <v>0</v>
      </c>
      <c r="G39" s="48">
        <f t="shared" si="11"/>
        <v>0.5</v>
      </c>
      <c r="H39" s="48">
        <f t="shared" si="11"/>
        <v>0</v>
      </c>
      <c r="I39" s="47">
        <f t="shared" si="11"/>
        <v>0.5</v>
      </c>
      <c r="J39" s="47">
        <f t="shared" si="11"/>
        <v>0.5</v>
      </c>
      <c r="K39" s="48">
        <f t="shared" si="11"/>
        <v>100</v>
      </c>
      <c r="L39" s="48">
        <f t="shared" si="11"/>
        <v>0</v>
      </c>
      <c r="M39" s="47">
        <f t="shared" si="11"/>
        <v>100</v>
      </c>
      <c r="N39" s="43">
        <f t="shared" si="4"/>
        <v>200000</v>
      </c>
      <c r="O39" s="43"/>
    </row>
    <row r="40" spans="1:15" ht="21" x14ac:dyDescent="0.2">
      <c r="A40" s="58"/>
      <c r="B40" s="57" t="s">
        <v>94</v>
      </c>
      <c r="C40" s="60" t="s">
        <v>95</v>
      </c>
      <c r="D40" s="48"/>
      <c r="E40" s="48"/>
      <c r="F40" s="47">
        <f t="shared" si="0"/>
        <v>0</v>
      </c>
      <c r="G40" s="48"/>
      <c r="H40" s="48"/>
      <c r="I40" s="47">
        <f t="shared" si="1"/>
        <v>0</v>
      </c>
      <c r="J40" s="47">
        <f t="shared" si="2"/>
        <v>0</v>
      </c>
      <c r="K40" s="48"/>
      <c r="L40" s="48"/>
      <c r="M40" s="47">
        <f t="shared" si="3"/>
        <v>0</v>
      </c>
      <c r="N40" s="43"/>
      <c r="O40" s="43"/>
    </row>
    <row r="41" spans="1:15" ht="21" x14ac:dyDescent="0.2">
      <c r="A41" s="58"/>
      <c r="B41" s="58"/>
      <c r="C41" s="60" t="s">
        <v>96</v>
      </c>
      <c r="D41" s="48"/>
      <c r="E41" s="48"/>
      <c r="F41" s="47">
        <f t="shared" si="0"/>
        <v>0</v>
      </c>
      <c r="G41" s="48"/>
      <c r="H41" s="48"/>
      <c r="I41" s="47">
        <f t="shared" si="1"/>
        <v>0</v>
      </c>
      <c r="J41" s="47">
        <f t="shared" si="2"/>
        <v>0</v>
      </c>
      <c r="K41" s="48"/>
      <c r="L41" s="48"/>
      <c r="M41" s="47">
        <f t="shared" si="3"/>
        <v>0</v>
      </c>
      <c r="N41" s="43"/>
      <c r="O41" s="43"/>
    </row>
    <row r="42" spans="1:15" ht="21" x14ac:dyDescent="0.2">
      <c r="A42" s="58"/>
      <c r="B42" s="58"/>
      <c r="C42" s="60" t="s">
        <v>97</v>
      </c>
      <c r="D42" s="48"/>
      <c r="E42" s="48"/>
      <c r="F42" s="47">
        <f t="shared" si="0"/>
        <v>0</v>
      </c>
      <c r="G42" s="48"/>
      <c r="H42" s="48"/>
      <c r="I42" s="47">
        <f t="shared" si="1"/>
        <v>0</v>
      </c>
      <c r="J42" s="47">
        <f t="shared" si="2"/>
        <v>0</v>
      </c>
      <c r="K42" s="48"/>
      <c r="L42" s="48"/>
      <c r="M42" s="47">
        <f t="shared" si="3"/>
        <v>0</v>
      </c>
      <c r="N42" s="43"/>
      <c r="O42" s="43"/>
    </row>
    <row r="43" spans="1:15" ht="21" x14ac:dyDescent="0.2">
      <c r="A43" s="58"/>
      <c r="B43" s="59"/>
      <c r="C43" s="61" t="s">
        <v>98</v>
      </c>
      <c r="D43" s="48">
        <f>SUM(D40:D42)</f>
        <v>0</v>
      </c>
      <c r="E43" s="48">
        <f t="shared" ref="E43:M43" si="12">SUM(E40:E42)</f>
        <v>0</v>
      </c>
      <c r="F43" s="47">
        <f t="shared" si="12"/>
        <v>0</v>
      </c>
      <c r="G43" s="48">
        <f t="shared" si="12"/>
        <v>0</v>
      </c>
      <c r="H43" s="48">
        <f t="shared" si="12"/>
        <v>0</v>
      </c>
      <c r="I43" s="47">
        <f t="shared" si="12"/>
        <v>0</v>
      </c>
      <c r="J43" s="47">
        <f t="shared" si="12"/>
        <v>0</v>
      </c>
      <c r="K43" s="48">
        <f t="shared" si="12"/>
        <v>0</v>
      </c>
      <c r="L43" s="48">
        <f t="shared" si="12"/>
        <v>0</v>
      </c>
      <c r="M43" s="47">
        <f t="shared" si="12"/>
        <v>0</v>
      </c>
      <c r="N43" s="43"/>
      <c r="O43" s="43"/>
    </row>
    <row r="44" spans="1:15" ht="42" x14ac:dyDescent="0.2">
      <c r="A44" s="59"/>
      <c r="B44" s="62" t="s">
        <v>99</v>
      </c>
      <c r="C44" s="62"/>
      <c r="D44" s="48">
        <f>D43+D39</f>
        <v>0</v>
      </c>
      <c r="E44" s="48">
        <f t="shared" ref="E44:M44" si="13">E43+E39</f>
        <v>0</v>
      </c>
      <c r="F44" s="47">
        <f t="shared" si="13"/>
        <v>0</v>
      </c>
      <c r="G44" s="48">
        <f t="shared" si="13"/>
        <v>0.5</v>
      </c>
      <c r="H44" s="48">
        <f t="shared" si="13"/>
        <v>0</v>
      </c>
      <c r="I44" s="47">
        <f t="shared" si="13"/>
        <v>0.5</v>
      </c>
      <c r="J44" s="47">
        <f t="shared" si="13"/>
        <v>0.5</v>
      </c>
      <c r="K44" s="48">
        <f t="shared" si="13"/>
        <v>100</v>
      </c>
      <c r="L44" s="48">
        <f t="shared" si="13"/>
        <v>0</v>
      </c>
      <c r="M44" s="47">
        <f t="shared" si="13"/>
        <v>100</v>
      </c>
      <c r="N44" s="43">
        <f t="shared" si="4"/>
        <v>200000</v>
      </c>
      <c r="O44" s="43"/>
    </row>
    <row r="45" spans="1:15" ht="21" x14ac:dyDescent="0.2">
      <c r="A45" s="49" t="s">
        <v>100</v>
      </c>
      <c r="B45" s="60" t="s">
        <v>101</v>
      </c>
      <c r="C45" s="60"/>
      <c r="D45" s="48">
        <v>8.5</v>
      </c>
      <c r="E45" s="48"/>
      <c r="F45" s="47">
        <f t="shared" si="0"/>
        <v>8.5</v>
      </c>
      <c r="G45" s="48">
        <v>7.5</v>
      </c>
      <c r="H45" s="48"/>
      <c r="I45" s="47">
        <f t="shared" si="1"/>
        <v>7.5</v>
      </c>
      <c r="J45" s="47">
        <f t="shared" si="2"/>
        <v>16</v>
      </c>
      <c r="K45" s="48">
        <v>7.4999999999999997E-2</v>
      </c>
      <c r="L45" s="48"/>
      <c r="M45" s="48">
        <f t="shared" si="3"/>
        <v>7.4999999999999997E-2</v>
      </c>
      <c r="N45" s="43">
        <f t="shared" si="4"/>
        <v>10</v>
      </c>
      <c r="O45" s="43"/>
    </row>
    <row r="46" spans="1:15" ht="42" x14ac:dyDescent="0.2">
      <c r="A46" s="52"/>
      <c r="B46" s="60" t="s">
        <v>102</v>
      </c>
      <c r="C46" s="60"/>
      <c r="D46" s="48">
        <v>15</v>
      </c>
      <c r="E46" s="48"/>
      <c r="F46" s="47">
        <f t="shared" si="0"/>
        <v>15</v>
      </c>
      <c r="G46" s="48">
        <v>35</v>
      </c>
      <c r="H46" s="48"/>
      <c r="I46" s="47">
        <f t="shared" si="1"/>
        <v>35</v>
      </c>
      <c r="J46" s="47">
        <f t="shared" si="2"/>
        <v>50</v>
      </c>
      <c r="K46" s="48">
        <v>105</v>
      </c>
      <c r="L46" s="48"/>
      <c r="M46" s="47">
        <f t="shared" si="3"/>
        <v>105</v>
      </c>
      <c r="N46" s="43">
        <f t="shared" si="4"/>
        <v>3000</v>
      </c>
      <c r="O46" s="43"/>
    </row>
    <row r="47" spans="1:15" ht="21" x14ac:dyDescent="0.2">
      <c r="A47" s="52"/>
      <c r="B47" s="60" t="s">
        <v>103</v>
      </c>
      <c r="C47" s="60"/>
      <c r="D47" s="48"/>
      <c r="E47" s="48"/>
      <c r="F47" s="47">
        <f t="shared" si="0"/>
        <v>0</v>
      </c>
      <c r="G47" s="48"/>
      <c r="H47" s="48"/>
      <c r="I47" s="47">
        <f t="shared" si="1"/>
        <v>0</v>
      </c>
      <c r="J47" s="47">
        <f t="shared" si="2"/>
        <v>0</v>
      </c>
      <c r="K47" s="48"/>
      <c r="L47" s="48"/>
      <c r="M47" s="47">
        <f t="shared" si="3"/>
        <v>0</v>
      </c>
      <c r="N47" s="43"/>
      <c r="O47" s="43"/>
    </row>
    <row r="48" spans="1:15" ht="21" x14ac:dyDescent="0.2">
      <c r="A48" s="52"/>
      <c r="B48" s="60" t="s">
        <v>104</v>
      </c>
      <c r="C48" s="60"/>
      <c r="D48" s="48">
        <v>0</v>
      </c>
      <c r="E48" s="48">
        <v>0</v>
      </c>
      <c r="F48" s="47">
        <f t="shared" si="0"/>
        <v>0</v>
      </c>
      <c r="G48" s="48">
        <v>32</v>
      </c>
      <c r="H48" s="48">
        <v>100</v>
      </c>
      <c r="I48" s="47">
        <f t="shared" si="1"/>
        <v>132</v>
      </c>
      <c r="J48" s="47">
        <f t="shared" si="2"/>
        <v>132</v>
      </c>
      <c r="K48" s="48">
        <v>63</v>
      </c>
      <c r="L48" s="48">
        <v>50</v>
      </c>
      <c r="M48" s="47">
        <f t="shared" si="3"/>
        <v>113</v>
      </c>
      <c r="N48" s="43">
        <f t="shared" si="4"/>
        <v>1968.75</v>
      </c>
      <c r="O48" s="43">
        <f t="shared" si="4"/>
        <v>500</v>
      </c>
    </row>
    <row r="49" spans="1:15" ht="21" x14ac:dyDescent="0.2">
      <c r="A49" s="52"/>
      <c r="B49" s="60" t="s">
        <v>105</v>
      </c>
      <c r="C49" s="60"/>
      <c r="D49" s="48"/>
      <c r="E49" s="48"/>
      <c r="F49" s="47">
        <f t="shared" si="0"/>
        <v>0</v>
      </c>
      <c r="G49" s="48">
        <v>3</v>
      </c>
      <c r="H49" s="48"/>
      <c r="I49" s="47">
        <f t="shared" si="1"/>
        <v>3</v>
      </c>
      <c r="J49" s="47">
        <f t="shared" si="2"/>
        <v>3</v>
      </c>
      <c r="K49" s="48">
        <v>650</v>
      </c>
      <c r="L49" s="48"/>
      <c r="M49" s="47">
        <f t="shared" si="3"/>
        <v>650</v>
      </c>
      <c r="N49" s="43">
        <f t="shared" si="4"/>
        <v>216666.66666666666</v>
      </c>
      <c r="O49" s="43"/>
    </row>
    <row r="50" spans="1:15" ht="21" x14ac:dyDescent="0.2">
      <c r="A50" s="53"/>
      <c r="B50" s="50" t="s">
        <v>106</v>
      </c>
      <c r="C50" s="51"/>
      <c r="D50" s="48">
        <f>SUM(D45:D49)</f>
        <v>23.5</v>
      </c>
      <c r="E50" s="48">
        <f t="shared" ref="E50:M50" si="14">SUM(E45:E49)</f>
        <v>0</v>
      </c>
      <c r="F50" s="47">
        <f t="shared" si="14"/>
        <v>23.5</v>
      </c>
      <c r="G50" s="48">
        <f t="shared" si="14"/>
        <v>77.5</v>
      </c>
      <c r="H50" s="48">
        <f t="shared" si="14"/>
        <v>100</v>
      </c>
      <c r="I50" s="47">
        <f t="shared" si="14"/>
        <v>177.5</v>
      </c>
      <c r="J50" s="47">
        <f t="shared" si="14"/>
        <v>201</v>
      </c>
      <c r="K50" s="48">
        <f t="shared" si="14"/>
        <v>818.07500000000005</v>
      </c>
      <c r="L50" s="48">
        <f t="shared" si="14"/>
        <v>50</v>
      </c>
      <c r="M50" s="47">
        <f t="shared" si="14"/>
        <v>868.07500000000005</v>
      </c>
      <c r="N50" s="43">
        <f t="shared" si="4"/>
        <v>10555.806451612903</v>
      </c>
      <c r="O50" s="43">
        <f t="shared" si="4"/>
        <v>500</v>
      </c>
    </row>
    <row r="51" spans="1:15" ht="21" x14ac:dyDescent="0.2">
      <c r="A51" s="54" t="s">
        <v>107</v>
      </c>
      <c r="B51" s="63"/>
      <c r="C51" s="55"/>
      <c r="D51" s="48">
        <f t="shared" ref="D51:L51" si="15">D50+D44+D33+D27+D24+D19+D16+D7</f>
        <v>1051</v>
      </c>
      <c r="E51" s="48">
        <f t="shared" si="15"/>
        <v>650</v>
      </c>
      <c r="F51" s="48">
        <f t="shared" si="15"/>
        <v>1701</v>
      </c>
      <c r="G51" s="48">
        <f t="shared" si="15"/>
        <v>18524</v>
      </c>
      <c r="H51" s="48">
        <f t="shared" si="15"/>
        <v>397</v>
      </c>
      <c r="I51" s="48">
        <f t="shared" si="15"/>
        <v>18921</v>
      </c>
      <c r="J51" s="48">
        <f t="shared" si="15"/>
        <v>20622</v>
      </c>
      <c r="K51" s="48">
        <f t="shared" si="15"/>
        <v>112041.075</v>
      </c>
      <c r="L51" s="48">
        <f t="shared" si="15"/>
        <v>50.5</v>
      </c>
      <c r="M51" s="48">
        <f>M50+M44+M33+M27+M24+M19+M16+M7</f>
        <v>112091.575</v>
      </c>
      <c r="N51" s="43">
        <f t="shared" si="4"/>
        <v>6048.427715396243</v>
      </c>
      <c r="O51" s="43">
        <f t="shared" si="4"/>
        <v>127.20403022670027</v>
      </c>
    </row>
  </sheetData>
  <mergeCells count="19">
    <mergeCell ref="A51:C51"/>
    <mergeCell ref="A1:O1"/>
    <mergeCell ref="A25:A27"/>
    <mergeCell ref="A28:A33"/>
    <mergeCell ref="A34:A44"/>
    <mergeCell ref="B34:B39"/>
    <mergeCell ref="B40:B43"/>
    <mergeCell ref="A45:A50"/>
    <mergeCell ref="N2:O2"/>
    <mergeCell ref="A4:A7"/>
    <mergeCell ref="A8:A16"/>
    <mergeCell ref="B16:C16"/>
    <mergeCell ref="A17:A19"/>
    <mergeCell ref="A20:A24"/>
    <mergeCell ref="A2:C3"/>
    <mergeCell ref="D2:F2"/>
    <mergeCell ref="G2:I2"/>
    <mergeCell ref="J2:J3"/>
    <mergeCell ref="K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rightToLeft="1" topLeftCell="C1" workbookViewId="0">
      <selection activeCell="H5" sqref="H5:H32"/>
    </sheetView>
  </sheetViews>
  <sheetFormatPr defaultRowHeight="12.75" x14ac:dyDescent="0.2"/>
  <cols>
    <col min="1" max="1" width="6" customWidth="1"/>
    <col min="2" max="2" width="16.85546875" customWidth="1"/>
    <col min="3" max="3" width="13.85546875" customWidth="1"/>
    <col min="4" max="4" width="23" customWidth="1"/>
    <col min="5" max="5" width="22.7109375" customWidth="1"/>
    <col min="6" max="6" width="16" customWidth="1"/>
    <col min="7" max="7" width="17.5703125" customWidth="1"/>
    <col min="8" max="8" width="16.140625" customWidth="1"/>
    <col min="9" max="9" width="22.42578125" customWidth="1"/>
    <col min="13" max="13" width="12.85546875" customWidth="1"/>
  </cols>
  <sheetData>
    <row r="1" spans="1:15" ht="23.25" thickBot="1" x14ac:dyDescent="0.25">
      <c r="A1" s="21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5" ht="24.75" thickTop="1" x14ac:dyDescent="0.25">
      <c r="A2" s="23" t="s">
        <v>10</v>
      </c>
      <c r="B2" s="25" t="s">
        <v>0</v>
      </c>
      <c r="C2" s="25"/>
      <c r="D2" s="25"/>
      <c r="E2" s="25" t="s">
        <v>35</v>
      </c>
      <c r="F2" s="25"/>
      <c r="G2" s="25"/>
      <c r="H2" s="25"/>
      <c r="I2" s="25"/>
      <c r="J2" s="4"/>
      <c r="K2" s="4"/>
      <c r="L2" s="4"/>
      <c r="M2" s="4"/>
      <c r="N2" s="4"/>
      <c r="O2" s="27"/>
    </row>
    <row r="3" spans="1:15" ht="24" x14ac:dyDescent="0.25">
      <c r="A3" s="24"/>
      <c r="B3" s="26"/>
      <c r="C3" s="26"/>
      <c r="D3" s="26"/>
      <c r="E3" s="26" t="s">
        <v>1</v>
      </c>
      <c r="F3" s="26"/>
      <c r="G3" s="26"/>
      <c r="H3" s="28" t="s">
        <v>36</v>
      </c>
      <c r="I3" s="29" t="s">
        <v>37</v>
      </c>
      <c r="J3" s="4"/>
      <c r="K3" s="4"/>
      <c r="L3" s="4"/>
      <c r="M3" s="4"/>
      <c r="N3" s="4"/>
      <c r="O3" s="27"/>
    </row>
    <row r="4" spans="1:15" ht="24" x14ac:dyDescent="0.25">
      <c r="A4" s="24"/>
      <c r="B4" s="26"/>
      <c r="C4" s="26"/>
      <c r="D4" s="26"/>
      <c r="E4" s="6" t="s">
        <v>2</v>
      </c>
      <c r="F4" s="6" t="s">
        <v>3</v>
      </c>
      <c r="G4" s="6" t="s">
        <v>9</v>
      </c>
      <c r="H4" s="26"/>
      <c r="I4" s="30"/>
      <c r="J4" s="4"/>
      <c r="K4" s="4"/>
      <c r="L4" s="4"/>
      <c r="M4" s="4"/>
      <c r="N4" s="4"/>
    </row>
    <row r="5" spans="1:15" ht="24" x14ac:dyDescent="0.25">
      <c r="A5" s="5">
        <v>1</v>
      </c>
      <c r="B5" s="31" t="s">
        <v>11</v>
      </c>
      <c r="C5" s="31"/>
      <c r="D5" s="31"/>
      <c r="E5" s="6">
        <v>10</v>
      </c>
      <c r="F5" s="6"/>
      <c r="G5" s="6"/>
      <c r="H5" s="6"/>
      <c r="I5" s="7">
        <v>20000</v>
      </c>
      <c r="J5" s="4"/>
      <c r="K5" s="4"/>
      <c r="L5" s="4"/>
      <c r="M5" s="4"/>
      <c r="N5" s="4"/>
    </row>
    <row r="6" spans="1:15" ht="24" x14ac:dyDescent="0.25">
      <c r="A6" s="5">
        <v>2</v>
      </c>
      <c r="B6" s="31" t="s">
        <v>12</v>
      </c>
      <c r="C6" s="31"/>
      <c r="D6" s="31"/>
      <c r="E6" s="9">
        <v>0</v>
      </c>
      <c r="F6" s="6"/>
      <c r="G6" s="6"/>
      <c r="H6" s="6"/>
      <c r="I6" s="7"/>
      <c r="J6" s="4"/>
      <c r="K6" s="4"/>
      <c r="L6" s="4"/>
      <c r="M6" s="4"/>
      <c r="N6" s="4"/>
    </row>
    <row r="7" spans="1:15" ht="24" x14ac:dyDescent="0.25">
      <c r="A7" s="5">
        <v>3</v>
      </c>
      <c r="B7" s="31" t="s">
        <v>6</v>
      </c>
      <c r="C7" s="31"/>
      <c r="D7" s="31"/>
      <c r="E7" s="6">
        <v>1</v>
      </c>
      <c r="F7" s="6"/>
      <c r="G7" s="6"/>
      <c r="H7" s="6"/>
      <c r="I7" s="7">
        <v>15000</v>
      </c>
      <c r="J7" s="4"/>
      <c r="K7" s="4"/>
      <c r="L7" s="4"/>
      <c r="M7" s="4"/>
      <c r="N7" s="4"/>
    </row>
    <row r="8" spans="1:15" ht="24" x14ac:dyDescent="0.25">
      <c r="A8" s="5">
        <v>4</v>
      </c>
      <c r="B8" s="31" t="s">
        <v>13</v>
      </c>
      <c r="C8" s="31"/>
      <c r="D8" s="31"/>
      <c r="E8" s="6">
        <v>1</v>
      </c>
      <c r="F8" s="6"/>
      <c r="G8" s="6"/>
      <c r="H8" s="6"/>
      <c r="I8" s="7">
        <v>10000</v>
      </c>
      <c r="J8" s="4"/>
      <c r="K8" s="4"/>
      <c r="L8" s="4"/>
      <c r="M8" s="4"/>
      <c r="N8" s="4"/>
    </row>
    <row r="9" spans="1:15" ht="24" x14ac:dyDescent="0.25">
      <c r="A9" s="5">
        <v>5</v>
      </c>
      <c r="B9" s="31" t="s">
        <v>14</v>
      </c>
      <c r="C9" s="31"/>
      <c r="D9" s="31"/>
      <c r="E9" s="6">
        <v>0</v>
      </c>
      <c r="F9" s="6"/>
      <c r="G9" s="6"/>
      <c r="H9" s="6"/>
      <c r="I9" s="7"/>
      <c r="J9" s="4"/>
      <c r="K9" s="4"/>
      <c r="L9" s="4"/>
      <c r="M9" s="4"/>
      <c r="N9" s="4"/>
    </row>
    <row r="10" spans="1:15" ht="24" x14ac:dyDescent="0.25">
      <c r="A10" s="5">
        <v>6</v>
      </c>
      <c r="B10" s="31" t="s">
        <v>15</v>
      </c>
      <c r="C10" s="31"/>
      <c r="D10" s="31"/>
      <c r="E10" s="6">
        <v>0</v>
      </c>
      <c r="F10" s="6"/>
      <c r="G10" s="6"/>
      <c r="H10" s="6"/>
      <c r="I10" s="7"/>
      <c r="J10" s="4"/>
      <c r="K10" s="4"/>
      <c r="L10" s="4"/>
      <c r="M10" s="4"/>
      <c r="N10" s="4"/>
    </row>
    <row r="11" spans="1:15" ht="24" x14ac:dyDescent="0.25">
      <c r="A11" s="5">
        <v>7</v>
      </c>
      <c r="B11" s="31" t="s">
        <v>16</v>
      </c>
      <c r="C11" s="31"/>
      <c r="D11" s="31"/>
      <c r="E11" s="6">
        <v>0</v>
      </c>
      <c r="F11" s="6"/>
      <c r="G11" s="6"/>
      <c r="H11" s="6"/>
      <c r="I11" s="7"/>
      <c r="J11" s="4"/>
      <c r="K11" s="4"/>
      <c r="L11" s="4"/>
      <c r="M11" s="4"/>
      <c r="N11" s="4"/>
    </row>
    <row r="12" spans="1:15" ht="24" x14ac:dyDescent="0.25">
      <c r="A12" s="5">
        <v>8</v>
      </c>
      <c r="B12" s="31" t="s">
        <v>17</v>
      </c>
      <c r="C12" s="31"/>
      <c r="D12" s="31"/>
      <c r="E12" s="6">
        <v>388</v>
      </c>
      <c r="F12" s="6"/>
      <c r="G12" s="6"/>
      <c r="H12" s="6"/>
      <c r="I12" s="7">
        <v>300</v>
      </c>
      <c r="J12" s="4"/>
      <c r="K12" s="4"/>
      <c r="L12" s="4"/>
      <c r="M12" s="4"/>
      <c r="N12" s="4"/>
    </row>
    <row r="13" spans="1:15" ht="24" x14ac:dyDescent="0.25">
      <c r="A13" s="5">
        <v>9</v>
      </c>
      <c r="B13" s="31" t="s">
        <v>7</v>
      </c>
      <c r="C13" s="31"/>
      <c r="D13" s="31"/>
      <c r="E13" s="6">
        <v>2</v>
      </c>
      <c r="F13" s="6"/>
      <c r="G13" s="6"/>
      <c r="H13" s="6"/>
      <c r="I13" s="7"/>
      <c r="J13" s="4"/>
      <c r="K13" s="4"/>
      <c r="L13" s="4"/>
      <c r="M13" s="4"/>
      <c r="N13" s="4"/>
    </row>
    <row r="14" spans="1:15" ht="24" x14ac:dyDescent="0.25">
      <c r="A14" s="5">
        <v>10</v>
      </c>
      <c r="B14" s="31" t="s">
        <v>8</v>
      </c>
      <c r="C14" s="31"/>
      <c r="D14" s="31"/>
      <c r="E14" s="6">
        <v>0</v>
      </c>
      <c r="F14" s="6"/>
      <c r="G14" s="6"/>
      <c r="H14" s="6"/>
      <c r="I14" s="7"/>
      <c r="J14" s="4"/>
      <c r="K14" s="4"/>
      <c r="L14" s="4"/>
      <c r="M14" s="4"/>
      <c r="N14" s="4"/>
    </row>
    <row r="15" spans="1:15" ht="24" x14ac:dyDescent="0.25">
      <c r="A15" s="5">
        <v>11</v>
      </c>
      <c r="B15" s="31" t="s">
        <v>18</v>
      </c>
      <c r="C15" s="31"/>
      <c r="D15" s="31"/>
      <c r="E15" s="6">
        <v>0</v>
      </c>
      <c r="F15" s="6"/>
      <c r="G15" s="6"/>
      <c r="H15" s="6"/>
      <c r="I15" s="7"/>
      <c r="J15" s="4"/>
      <c r="K15" s="4"/>
      <c r="L15" s="4"/>
      <c r="M15" s="4"/>
      <c r="N15" s="4"/>
    </row>
    <row r="16" spans="1:15" ht="24" x14ac:dyDescent="0.25">
      <c r="A16" s="5">
        <v>12</v>
      </c>
      <c r="B16" s="31" t="s">
        <v>5</v>
      </c>
      <c r="C16" s="31"/>
      <c r="D16" s="31"/>
      <c r="E16" s="6">
        <v>0</v>
      </c>
      <c r="F16" s="6"/>
      <c r="G16" s="6"/>
      <c r="H16" s="6"/>
      <c r="I16" s="7"/>
      <c r="J16" s="4"/>
      <c r="K16" s="4"/>
      <c r="L16" s="4"/>
      <c r="M16" s="4"/>
      <c r="N16" s="4"/>
    </row>
    <row r="17" spans="1:14" ht="24" x14ac:dyDescent="0.25">
      <c r="A17" s="5">
        <v>13</v>
      </c>
      <c r="B17" s="31" t="s">
        <v>19</v>
      </c>
      <c r="C17" s="31"/>
      <c r="D17" s="31"/>
      <c r="E17" s="6">
        <v>0</v>
      </c>
      <c r="F17" s="6"/>
      <c r="G17" s="6"/>
      <c r="H17" s="6"/>
      <c r="I17" s="7"/>
      <c r="J17" s="4"/>
      <c r="K17" s="4"/>
      <c r="L17" s="4"/>
      <c r="M17" s="4"/>
      <c r="N17" s="4"/>
    </row>
    <row r="18" spans="1:14" ht="24" x14ac:dyDescent="0.25">
      <c r="A18" s="5">
        <v>14</v>
      </c>
      <c r="B18" s="31" t="s">
        <v>20</v>
      </c>
      <c r="C18" s="31"/>
      <c r="D18" s="31"/>
      <c r="E18" s="6">
        <v>2</v>
      </c>
      <c r="F18" s="6"/>
      <c r="G18" s="6"/>
      <c r="H18" s="6"/>
      <c r="I18" s="7">
        <v>6000</v>
      </c>
      <c r="J18" s="4"/>
      <c r="K18" s="4"/>
      <c r="L18" s="4"/>
      <c r="M18" s="4"/>
      <c r="N18" s="4"/>
    </row>
    <row r="19" spans="1:14" ht="24" x14ac:dyDescent="0.25">
      <c r="A19" s="5">
        <v>15</v>
      </c>
      <c r="B19" s="31" t="s">
        <v>4</v>
      </c>
      <c r="C19" s="31"/>
      <c r="D19" s="31"/>
      <c r="E19" s="6">
        <v>0</v>
      </c>
      <c r="F19" s="6"/>
      <c r="G19" s="6"/>
      <c r="H19" s="6"/>
      <c r="I19" s="7"/>
      <c r="J19" s="4"/>
      <c r="K19" s="4"/>
      <c r="L19" s="4"/>
      <c r="M19" s="4"/>
      <c r="N19" s="4"/>
    </row>
    <row r="20" spans="1:14" s="3" customFormat="1" ht="24" x14ac:dyDescent="0.25">
      <c r="A20" s="10">
        <v>16</v>
      </c>
      <c r="B20" s="32" t="s">
        <v>9</v>
      </c>
      <c r="C20" s="32"/>
      <c r="D20" s="32"/>
      <c r="E20" s="11"/>
      <c r="F20" s="11"/>
      <c r="G20" s="11"/>
      <c r="H20" s="6"/>
      <c r="I20" s="12"/>
      <c r="J20" s="13"/>
      <c r="K20" s="13"/>
      <c r="L20" s="13"/>
      <c r="M20" s="13"/>
      <c r="N20" s="13"/>
    </row>
    <row r="21" spans="1:14" ht="24" x14ac:dyDescent="0.25">
      <c r="A21" s="5">
        <v>17</v>
      </c>
      <c r="B21" s="31" t="s">
        <v>21</v>
      </c>
      <c r="C21" s="31"/>
      <c r="D21" s="31"/>
      <c r="E21" s="6"/>
      <c r="F21" s="6"/>
      <c r="G21" s="6"/>
      <c r="H21" s="6"/>
      <c r="I21" s="7"/>
      <c r="J21" s="4"/>
      <c r="K21" s="4"/>
      <c r="L21" s="4"/>
      <c r="M21" s="4"/>
      <c r="N21" s="4"/>
    </row>
    <row r="22" spans="1:14" ht="24" x14ac:dyDescent="0.25">
      <c r="A22" s="5">
        <v>18</v>
      </c>
      <c r="B22" s="31" t="s">
        <v>22</v>
      </c>
      <c r="C22" s="31"/>
      <c r="D22" s="31"/>
      <c r="E22" s="6">
        <v>0.4</v>
      </c>
      <c r="F22" s="6"/>
      <c r="G22" s="6"/>
      <c r="H22" s="6"/>
      <c r="I22" s="7">
        <v>1.8</v>
      </c>
      <c r="J22" s="4"/>
      <c r="K22" s="4"/>
      <c r="L22" s="4"/>
      <c r="M22" s="4"/>
      <c r="N22" s="4"/>
    </row>
    <row r="23" spans="1:14" ht="24" x14ac:dyDescent="0.25">
      <c r="A23" s="5">
        <v>19</v>
      </c>
      <c r="B23" s="31" t="s">
        <v>23</v>
      </c>
      <c r="C23" s="31"/>
      <c r="D23" s="31"/>
      <c r="E23" s="6">
        <v>1</v>
      </c>
      <c r="F23" s="6"/>
      <c r="G23" s="6"/>
      <c r="H23" s="6"/>
      <c r="I23" s="7"/>
      <c r="J23" s="4"/>
      <c r="K23" s="4"/>
      <c r="L23" s="4"/>
      <c r="M23" s="4"/>
      <c r="N23" s="4"/>
    </row>
    <row r="24" spans="1:14" ht="24" x14ac:dyDescent="0.25">
      <c r="A24" s="5">
        <v>20</v>
      </c>
      <c r="B24" s="31" t="s">
        <v>24</v>
      </c>
      <c r="C24" s="31"/>
      <c r="D24" s="31"/>
      <c r="E24" s="6">
        <v>10</v>
      </c>
      <c r="F24" s="6"/>
      <c r="G24" s="6"/>
      <c r="H24" s="6"/>
      <c r="I24" s="7">
        <v>3000</v>
      </c>
      <c r="J24" s="4"/>
      <c r="K24" s="4"/>
      <c r="L24" s="4"/>
      <c r="M24" s="4"/>
      <c r="N24" s="4"/>
    </row>
    <row r="25" spans="1:14" ht="24" x14ac:dyDescent="0.25">
      <c r="A25" s="5">
        <v>21</v>
      </c>
      <c r="B25" s="31" t="s">
        <v>25</v>
      </c>
      <c r="C25" s="31"/>
      <c r="D25" s="31"/>
      <c r="E25" s="6"/>
      <c r="F25" s="6" t="s">
        <v>39</v>
      </c>
      <c r="G25" s="6"/>
      <c r="H25" s="6"/>
      <c r="I25" s="7"/>
      <c r="J25" s="4"/>
      <c r="K25" s="4"/>
      <c r="L25" s="4"/>
      <c r="M25" s="4"/>
      <c r="N25" s="4"/>
    </row>
    <row r="26" spans="1:14" ht="24" x14ac:dyDescent="0.25">
      <c r="A26" s="24">
        <v>22</v>
      </c>
      <c r="B26" s="31" t="s">
        <v>26</v>
      </c>
      <c r="C26" s="31" t="s">
        <v>27</v>
      </c>
      <c r="D26" s="31"/>
      <c r="E26" s="6">
        <v>0</v>
      </c>
      <c r="F26" s="6"/>
      <c r="G26" s="6"/>
      <c r="H26" s="6"/>
      <c r="I26" s="7"/>
      <c r="J26" s="4"/>
      <c r="K26" s="4"/>
      <c r="L26" s="4"/>
      <c r="M26" s="4"/>
      <c r="N26" s="4"/>
    </row>
    <row r="27" spans="1:14" ht="24" x14ac:dyDescent="0.25">
      <c r="A27" s="24"/>
      <c r="B27" s="31"/>
      <c r="C27" s="35" t="s">
        <v>28</v>
      </c>
      <c r="D27" s="8" t="s">
        <v>29</v>
      </c>
      <c r="E27" s="6">
        <v>0</v>
      </c>
      <c r="F27" s="6"/>
      <c r="G27" s="6"/>
      <c r="H27" s="6"/>
      <c r="I27" s="7"/>
      <c r="J27" s="4"/>
      <c r="K27" s="4"/>
      <c r="L27" s="4"/>
      <c r="M27" s="4"/>
      <c r="N27" s="4"/>
    </row>
    <row r="28" spans="1:14" ht="24" x14ac:dyDescent="0.25">
      <c r="A28" s="24"/>
      <c r="B28" s="31"/>
      <c r="C28" s="31"/>
      <c r="D28" s="8" t="s">
        <v>30</v>
      </c>
      <c r="E28" s="6"/>
      <c r="F28" s="6" t="s">
        <v>40</v>
      </c>
      <c r="G28" s="6"/>
      <c r="H28" s="6"/>
      <c r="I28" s="7"/>
      <c r="J28" s="4"/>
      <c r="K28" s="4"/>
      <c r="L28" s="4"/>
      <c r="M28" s="4"/>
      <c r="N28" s="4"/>
    </row>
    <row r="29" spans="1:14" ht="24" x14ac:dyDescent="0.25">
      <c r="A29" s="24">
        <v>23</v>
      </c>
      <c r="B29" s="31" t="s">
        <v>31</v>
      </c>
      <c r="C29" s="31"/>
      <c r="D29" s="8" t="s">
        <v>29</v>
      </c>
      <c r="E29" s="6">
        <v>0</v>
      </c>
      <c r="F29" s="6"/>
      <c r="G29" s="6"/>
      <c r="H29" s="6"/>
      <c r="I29" s="7"/>
      <c r="J29" s="4"/>
      <c r="K29" s="4"/>
      <c r="L29" s="4"/>
      <c r="M29" s="4"/>
      <c r="N29" s="4"/>
    </row>
    <row r="30" spans="1:14" ht="24" x14ac:dyDescent="0.25">
      <c r="A30" s="24"/>
      <c r="B30" s="31"/>
      <c r="C30" s="31"/>
      <c r="D30" s="8" t="s">
        <v>32</v>
      </c>
      <c r="E30" s="6">
        <v>0</v>
      </c>
      <c r="F30" s="6"/>
      <c r="G30" s="6"/>
      <c r="H30" s="6"/>
      <c r="I30" s="7"/>
      <c r="J30" s="4"/>
      <c r="K30" s="4"/>
      <c r="L30" s="4"/>
      <c r="M30" s="4"/>
      <c r="N30" s="4"/>
    </row>
    <row r="31" spans="1:14" ht="24" x14ac:dyDescent="0.25">
      <c r="A31" s="24"/>
      <c r="B31" s="31"/>
      <c r="C31" s="31"/>
      <c r="D31" s="8" t="s">
        <v>33</v>
      </c>
      <c r="E31" s="6">
        <v>0</v>
      </c>
      <c r="F31" s="6"/>
      <c r="G31" s="6"/>
      <c r="H31" s="6"/>
      <c r="I31" s="14"/>
      <c r="J31" s="4"/>
      <c r="K31" s="4"/>
      <c r="L31" s="4"/>
      <c r="M31" s="4"/>
      <c r="N31" s="4"/>
    </row>
    <row r="32" spans="1:14" ht="24.75" thickBot="1" x14ac:dyDescent="0.3">
      <c r="A32" s="33" t="s">
        <v>34</v>
      </c>
      <c r="B32" s="34"/>
      <c r="C32" s="34"/>
      <c r="D32" s="34"/>
      <c r="E32" s="15"/>
      <c r="F32" s="15"/>
      <c r="G32" s="15"/>
      <c r="H32" s="6"/>
      <c r="I32" s="16"/>
      <c r="J32" s="4"/>
      <c r="K32" s="4"/>
      <c r="L32" s="4"/>
      <c r="M32" s="4"/>
      <c r="N32" s="4"/>
    </row>
    <row r="33" spans="1:14" ht="18.75" thickTop="1" x14ac:dyDescent="0.25">
      <c r="A33" s="17"/>
      <c r="B33" s="4"/>
      <c r="C33" s="4"/>
      <c r="D33" s="4"/>
      <c r="E33" s="4"/>
      <c r="F33" s="4"/>
      <c r="G33" s="4"/>
      <c r="H33" s="4"/>
      <c r="I33" s="18"/>
      <c r="J33" s="4"/>
      <c r="K33" s="4"/>
      <c r="L33" s="4"/>
      <c r="M33" s="4"/>
      <c r="N33" s="4"/>
    </row>
    <row r="34" spans="1:14" ht="18" x14ac:dyDescent="0.25">
      <c r="A34" s="19"/>
      <c r="B34" s="4"/>
      <c r="C34" s="4"/>
      <c r="D34" s="4"/>
      <c r="E34" s="4"/>
      <c r="F34" s="4"/>
      <c r="G34" s="4"/>
      <c r="H34" s="4"/>
      <c r="I34" s="18"/>
      <c r="J34" s="4"/>
      <c r="K34" s="4"/>
      <c r="L34" s="4"/>
      <c r="M34" s="4"/>
      <c r="N34" s="4"/>
    </row>
    <row r="35" spans="1:14" ht="18" x14ac:dyDescent="0.25">
      <c r="A35" s="19"/>
      <c r="B35" s="4"/>
      <c r="C35" s="4"/>
      <c r="D35" s="4"/>
      <c r="E35" s="4"/>
      <c r="F35" s="4"/>
      <c r="G35" s="4"/>
      <c r="H35" s="4"/>
      <c r="I35" s="18"/>
      <c r="J35" s="4"/>
      <c r="K35" s="4"/>
      <c r="L35" s="4"/>
      <c r="M35" s="4"/>
      <c r="N35" s="4"/>
    </row>
    <row r="36" spans="1:14" ht="18" x14ac:dyDescent="0.25">
      <c r="A36" s="19"/>
      <c r="B36" s="20"/>
      <c r="C36" s="4"/>
      <c r="D36" s="4"/>
      <c r="E36" s="4"/>
      <c r="F36" s="4"/>
      <c r="G36" s="4"/>
      <c r="H36" s="4"/>
      <c r="I36" s="18"/>
      <c r="J36" s="4"/>
      <c r="K36" s="4"/>
      <c r="L36" s="4"/>
      <c r="M36" s="4"/>
      <c r="N36" s="4"/>
    </row>
    <row r="37" spans="1:14" x14ac:dyDescent="0.2">
      <c r="A37" s="2"/>
      <c r="I37" s="1"/>
    </row>
    <row r="38" spans="1:14" x14ac:dyDescent="0.2">
      <c r="A38" s="2"/>
      <c r="I38" s="1"/>
      <c r="N38" s="1"/>
    </row>
    <row r="39" spans="1:14" x14ac:dyDescent="0.2">
      <c r="A39" s="2"/>
      <c r="I39" s="1"/>
      <c r="N39" s="1"/>
    </row>
    <row r="40" spans="1:14" x14ac:dyDescent="0.2">
      <c r="A40" s="2"/>
      <c r="I40" s="1"/>
      <c r="N40" s="1"/>
    </row>
    <row r="41" spans="1:14" x14ac:dyDescent="0.2">
      <c r="A41" s="2"/>
      <c r="I41" s="1"/>
      <c r="N41" s="1"/>
    </row>
    <row r="42" spans="1:14" x14ac:dyDescent="0.2">
      <c r="A42" s="2"/>
    </row>
    <row r="43" spans="1:14" x14ac:dyDescent="0.2">
      <c r="A43" s="2"/>
    </row>
    <row r="44" spans="1:14" x14ac:dyDescent="0.2">
      <c r="A44" s="2"/>
    </row>
    <row r="45" spans="1:14" x14ac:dyDescent="0.2">
      <c r="A45" s="2"/>
    </row>
    <row r="46" spans="1:14" x14ac:dyDescent="0.2">
      <c r="A46" s="2"/>
    </row>
    <row r="47" spans="1:14" x14ac:dyDescent="0.2">
      <c r="A47" s="2"/>
    </row>
    <row r="48" spans="1:14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</sheetData>
  <mergeCells count="36">
    <mergeCell ref="A32:D32"/>
    <mergeCell ref="A26:A28"/>
    <mergeCell ref="B26:B28"/>
    <mergeCell ref="C26:D26"/>
    <mergeCell ref="C27:C28"/>
    <mergeCell ref="B22:D22"/>
    <mergeCell ref="B23:D23"/>
    <mergeCell ref="B24:D24"/>
    <mergeCell ref="B25:D25"/>
    <mergeCell ref="A29:A31"/>
    <mergeCell ref="B17:D17"/>
    <mergeCell ref="B18:D18"/>
    <mergeCell ref="B19:D19"/>
    <mergeCell ref="B20:D20"/>
    <mergeCell ref="B29:C31"/>
    <mergeCell ref="B21:D21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A1:N1"/>
    <mergeCell ref="A2:A4"/>
    <mergeCell ref="B2:D4"/>
    <mergeCell ref="E2:I2"/>
    <mergeCell ref="O2:O3"/>
    <mergeCell ref="E3:G3"/>
    <mergeCell ref="H3:H4"/>
    <mergeCell ref="I3:I4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باغ</vt:lpstr>
      <vt:lpstr>استان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33634</dc:creator>
  <cp:lastModifiedBy>dabirkhaneh</cp:lastModifiedBy>
  <dcterms:created xsi:type="dcterms:W3CDTF">2012-05-17T05:27:47Z</dcterms:created>
  <dcterms:modified xsi:type="dcterms:W3CDTF">2020-08-06T05:53:03Z</dcterms:modified>
</cp:coreProperties>
</file>